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ESTIONE 2024\MISSIONI 2024\MISSIONI FEBBRAIO 2024\TRASPARENZA\"/>
    </mc:Choice>
  </mc:AlternateContent>
  <xr:revisionPtr revIDLastSave="0" documentId="13_ncr:1_{69917DCB-AD53-4098-A5B7-BECCFD34F3EA}" xr6:coauthVersionLast="36" xr6:coauthVersionMax="36" xr10:uidLastSave="{00000000-0000-0000-0000-000000000000}"/>
  <bookViews>
    <workbookView xWindow="0" yWindow="0" windowWidth="19200" windowHeight="6645" firstSheet="1" activeTab="1" xr2:uid="{00000000-000D-0000-FFFF-FFFF00000000}"/>
  </bookViews>
  <sheets>
    <sheet name="calcoli " sheetId="2" state="hidden" r:id="rId1"/>
    <sheet name="IN TRASPARENZASS" sheetId="3" r:id="rId2"/>
  </sheets>
  <definedNames>
    <definedName name="_xlnm.Print_Area" localSheetId="0">'calcoli '!$A$1:$Q$32</definedName>
    <definedName name="_xlnm.Print_Area" localSheetId="1">'IN TRASPARENZASS'!$A$1:$Q$11</definedName>
  </definedNames>
  <calcPr calcId="191029"/>
</workbook>
</file>

<file path=xl/calcChain.xml><?xml version="1.0" encoding="utf-8"?>
<calcChain xmlns="http://schemas.openxmlformats.org/spreadsheetml/2006/main">
  <c r="M19" i="2" l="1"/>
  <c r="K17" i="2"/>
  <c r="K19" i="2" s="1"/>
  <c r="K14" i="2"/>
  <c r="P19" i="2" l="1"/>
  <c r="Q11" i="2"/>
  <c r="Q10" i="2"/>
  <c r="Q9" i="2"/>
  <c r="Q8" i="2"/>
  <c r="I22" i="2" l="1"/>
  <c r="O22" i="2" s="1"/>
  <c r="O27" i="2"/>
  <c r="O17" i="2"/>
  <c r="Q17" i="2" s="1"/>
  <c r="O14" i="2"/>
  <c r="I14" i="2"/>
  <c r="I19" i="2" s="1"/>
  <c r="O19" i="2" l="1"/>
  <c r="U19" i="2" s="1"/>
  <c r="Q14" i="2"/>
  <c r="Q19" i="2" s="1"/>
  <c r="O26" i="2" l="1"/>
  <c r="O28" i="2" s="1"/>
</calcChain>
</file>

<file path=xl/sharedStrings.xml><?xml version="1.0" encoding="utf-8"?>
<sst xmlns="http://schemas.openxmlformats.org/spreadsheetml/2006/main" count="49" uniqueCount="36">
  <si>
    <t>Autorità politica</t>
  </si>
  <si>
    <t>Costo complessivo per pernottamenti e pasti</t>
  </si>
  <si>
    <t>Costo complessivo per indennità di missione nei casi previsti dalla legge</t>
  </si>
  <si>
    <t>Numero di missioni/viaggi 
di servizio</t>
  </si>
  <si>
    <r>
      <t xml:space="preserve">Numero componenti 
delegazioni interni 
alla PCM </t>
    </r>
    <r>
      <rPr>
        <b/>
        <sz val="9"/>
        <color theme="1"/>
        <rFont val="Calibri"/>
        <family val="2"/>
        <scheme val="minor"/>
      </rPr>
      <t>(1)</t>
    </r>
  </si>
  <si>
    <r>
      <t xml:space="preserve">Numero componenti 
delegazioni esterni 
alla PCM </t>
    </r>
    <r>
      <rPr>
        <b/>
        <sz val="9"/>
        <color theme="1"/>
        <rFont val="Calibri"/>
        <family val="2"/>
        <scheme val="minor"/>
      </rPr>
      <t>(2)</t>
    </r>
  </si>
  <si>
    <t>(1) Numero complessivo dei componenti delle eventuali delegazioni al seguito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</si>
  <si>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</si>
  <si>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</si>
  <si>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>SOTTOSEGRETARIO DI STATO ALLA PRESIDENZA DEL CONSIGLIO DEI MINISTRI SEN. ALESSANDRO MORELLI</t>
  </si>
  <si>
    <r>
      <t xml:space="preserve">Costo per
trasferimenti </t>
    </r>
    <r>
      <rPr>
        <b/>
        <sz val="9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>INCLUSI TAXI E ALTRI SPOSTAMENTI</t>
    </r>
  </si>
  <si>
    <t xml:space="preserve">PROVE CALCOLO </t>
  </si>
  <si>
    <t xml:space="preserve">  CISALPINA  </t>
  </si>
  <si>
    <t xml:space="preserve">    RIMB.PERS.        </t>
  </si>
  <si>
    <t xml:space="preserve">TOT. MISSIONE         </t>
  </si>
  <si>
    <t>SPESA TOTALE DIPE DA SICOGE CAP.600</t>
  </si>
  <si>
    <t>totale viaggi di servizio Autorità Politiche *</t>
  </si>
  <si>
    <t>Fabio Burgarello</t>
  </si>
  <si>
    <t>Salvatore Calabro' (autista)</t>
  </si>
  <si>
    <t>Iacipo Falcucci</t>
  </si>
  <si>
    <t>Iacopo Facucci</t>
  </si>
  <si>
    <t xml:space="preserve"> SS MORELLI</t>
  </si>
  <si>
    <t>MISSIONE L'Aquila-Avezzano-Pescara 27-28 febbraio 2024</t>
  </si>
  <si>
    <t>MISSIONE  MILANO 7-8-9 febbaraio 2024</t>
  </si>
  <si>
    <r>
      <t>Missioni e viaggi di servizio Autorità politiche                                                                                                                                        
Mese:</t>
    </r>
    <r>
      <rPr>
        <b/>
        <sz val="14"/>
        <color rgb="FFFF0000"/>
        <rFont val="Calibri"/>
        <family val="2"/>
        <scheme val="minor"/>
      </rPr>
      <t xml:space="preserve"> FEBBRAIO</t>
    </r>
    <r>
      <rPr>
        <b/>
        <sz val="14"/>
        <color theme="1"/>
        <rFont val="Calibri"/>
        <family val="2"/>
        <scheme val="minor"/>
      </rPr>
      <t xml:space="preserve">  -    Anno: 2024 -</t>
    </r>
  </si>
  <si>
    <t>Sen. Alessandro MORELLI</t>
  </si>
  <si>
    <t>da quantificare</t>
  </si>
  <si>
    <t>CISALPINA</t>
  </si>
  <si>
    <t>MISSIONE  PARIGI 7-10  febbraio 2024</t>
  </si>
  <si>
    <r>
      <t xml:space="preserve">DIRIGENTE PCM  - </t>
    </r>
    <r>
      <rPr>
        <b/>
        <i/>
        <sz val="12"/>
        <rFont val="Calibri"/>
        <family val="2"/>
        <scheme val="minor"/>
      </rPr>
      <t>Alessandro VIOLI</t>
    </r>
  </si>
  <si>
    <t xml:space="preserve">storni in fattura </t>
  </si>
  <si>
    <t>linee fattura</t>
  </si>
  <si>
    <t xml:space="preserve">totale fattura CISALPINA  pagata </t>
  </si>
  <si>
    <t>MISSIONE milano- RIMINI 18-19 febbraio 2024</t>
  </si>
  <si>
    <t xml:space="preserve"> TOTALE DIPE SS</t>
  </si>
  <si>
    <r>
      <t>Missioni e viaggi di servizio Autorità politiche
Mese:  effettuate</t>
    </r>
    <r>
      <rPr>
        <b/>
        <sz val="14"/>
        <color rgb="FFFF0000"/>
        <rFont val="Calibri"/>
        <family val="2"/>
        <scheme val="minor"/>
      </rPr>
      <t xml:space="preserve"> febbraio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</si>
</sst>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&quot;€&quot;\ #,##0.00;[Red]\-&quot;€&quot;\ 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8E04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59">
    <xf numFmtId="0" fontId="0" fillId="0" borderId="0" xfId="0"/>
    <xf numFmtId="0" fontId="0" fillId="0" borderId="0" xfId="0" applyFill="1"/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2" fontId="0" fillId="0" borderId="0" xfId="0" applyNumberFormat="1" applyBorder="1"/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8" fontId="0" fillId="0" borderId="0" xfId="0" applyNumberFormat="1" applyFill="1"/>
    <xf numFmtId="2" fontId="0" fillId="0" borderId="0" xfId="0" applyNumberFormat="1"/>
    <xf numFmtId="44" fontId="0" fillId="0" borderId="0" xfId="1" applyFont="1" applyFill="1" applyBorder="1"/>
    <xf numFmtId="44" fontId="5" fillId="0" borderId="0" xfId="1" applyFont="1" applyFill="1" applyBorder="1"/>
    <xf numFmtId="0" fontId="0" fillId="0" borderId="12" xfId="0" applyFill="1" applyBorder="1"/>
    <xf numFmtId="0" fontId="0" fillId="4" borderId="12" xfId="0" applyFill="1" applyBorder="1"/>
    <xf numFmtId="0" fontId="0" fillId="0" borderId="4" xfId="0" applyFill="1" applyBorder="1"/>
    <xf numFmtId="0" fontId="0" fillId="0" borderId="0" xfId="0" applyAlignment="1"/>
    <xf numFmtId="0" fontId="0" fillId="0" borderId="0" xfId="0" applyBorder="1" applyAlignment="1"/>
    <xf numFmtId="8" fontId="1" fillId="4" borderId="12" xfId="0" applyNumberFormat="1" applyFont="1" applyFill="1" applyBorder="1" applyAlignment="1">
      <alignment vertical="center"/>
    </xf>
    <xf numFmtId="0" fontId="0" fillId="4" borderId="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8" fontId="0" fillId="4" borderId="12" xfId="0" applyNumberFormat="1" applyFill="1" applyBorder="1" applyAlignment="1">
      <alignment vertical="center"/>
    </xf>
    <xf numFmtId="44" fontId="0" fillId="4" borderId="12" xfId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164" fontId="0" fillId="4" borderId="13" xfId="0" applyNumberForma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164" fontId="0" fillId="4" borderId="12" xfId="0" applyNumberFormat="1" applyFill="1" applyBorder="1" applyAlignment="1">
      <alignment horizontal="center" vertical="center" wrapText="1"/>
    </xf>
    <xf numFmtId="164" fontId="0" fillId="4" borderId="14" xfId="0" applyNumberFormat="1" applyFill="1" applyBorder="1" applyAlignment="1">
      <alignment horizontal="center" vertical="center" wrapText="1"/>
    </xf>
    <xf numFmtId="2" fontId="0" fillId="4" borderId="12" xfId="0" applyNumberForma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164" fontId="1" fillId="4" borderId="12" xfId="0" applyNumberFormat="1" applyFont="1" applyFill="1" applyBorder="1" applyAlignment="1">
      <alignment horizontal="right" vertical="center"/>
    </xf>
    <xf numFmtId="164" fontId="0" fillId="0" borderId="4" xfId="0" applyNumberFormat="1" applyBorder="1" applyAlignment="1">
      <alignment vertical="center" wrapText="1"/>
    </xf>
    <xf numFmtId="0" fontId="0" fillId="4" borderId="10" xfId="0" applyFill="1" applyBorder="1"/>
    <xf numFmtId="8" fontId="1" fillId="4" borderId="10" xfId="0" applyNumberFormat="1" applyFont="1" applyFill="1" applyBorder="1" applyAlignment="1">
      <alignment vertical="center"/>
    </xf>
    <xf numFmtId="44" fontId="0" fillId="0" borderId="12" xfId="1" applyFont="1" applyFill="1" applyBorder="1"/>
    <xf numFmtId="44" fontId="5" fillId="0" borderId="12" xfId="1" applyFont="1" applyFill="1" applyBorder="1"/>
    <xf numFmtId="164" fontId="0" fillId="0" borderId="4" xfId="0" applyNumberFormat="1" applyBorder="1" applyAlignment="1">
      <alignment vertical="center"/>
    </xf>
    <xf numFmtId="0" fontId="0" fillId="0" borderId="12" xfId="0" applyBorder="1"/>
    <xf numFmtId="8" fontId="0" fillId="0" borderId="0" xfId="0" applyNumberFormat="1" applyFill="1" applyBorder="1"/>
    <xf numFmtId="44" fontId="0" fillId="0" borderId="0" xfId="0" applyNumberFormat="1" applyFill="1" applyBorder="1"/>
    <xf numFmtId="44" fontId="0" fillId="0" borderId="12" xfId="1" applyFont="1" applyFill="1" applyBorder="1" applyAlignment="1">
      <alignment vertical="center"/>
    </xf>
    <xf numFmtId="164" fontId="0" fillId="0" borderId="0" xfId="0" applyNumberFormat="1" applyFill="1"/>
    <xf numFmtId="44" fontId="0" fillId="0" borderId="0" xfId="0" applyNumberFormat="1" applyFill="1"/>
    <xf numFmtId="0" fontId="0" fillId="0" borderId="2" xfId="0" applyFill="1" applyBorder="1"/>
    <xf numFmtId="0" fontId="0" fillId="0" borderId="0" xfId="0" applyFill="1" applyBorder="1" applyAlignment="1"/>
    <xf numFmtId="0" fontId="0" fillId="0" borderId="3" xfId="0" applyFill="1" applyBorder="1"/>
    <xf numFmtId="0" fontId="0" fillId="0" borderId="3" xfId="0" applyFill="1" applyBorder="1" applyAlignment="1">
      <alignment vertical="center"/>
    </xf>
    <xf numFmtId="0" fontId="0" fillId="4" borderId="2" xfId="0" applyFill="1" applyBorder="1"/>
    <xf numFmtId="0" fontId="0" fillId="4" borderId="15" xfId="0" applyFill="1" applyBorder="1"/>
    <xf numFmtId="0" fontId="0" fillId="0" borderId="26" xfId="0" applyFill="1" applyBorder="1"/>
    <xf numFmtId="164" fontId="0" fillId="0" borderId="26" xfId="0" applyNumberFormat="1" applyBorder="1" applyAlignment="1">
      <alignment vertical="center"/>
    </xf>
    <xf numFmtId="8" fontId="0" fillId="4" borderId="27" xfId="0" applyNumberFormat="1" applyFill="1" applyBorder="1" applyAlignment="1">
      <alignment vertical="center"/>
    </xf>
    <xf numFmtId="0" fontId="0" fillId="0" borderId="27" xfId="0" applyFill="1" applyBorder="1"/>
    <xf numFmtId="8" fontId="0" fillId="0" borderId="27" xfId="0" applyNumberFormat="1" applyFill="1" applyBorder="1" applyAlignment="1">
      <alignment vertical="center"/>
    </xf>
    <xf numFmtId="8" fontId="0" fillId="4" borderId="28" xfId="0" applyNumberFormat="1" applyFill="1" applyBorder="1"/>
    <xf numFmtId="8" fontId="0" fillId="0" borderId="29" xfId="0" applyNumberFormat="1" applyFill="1" applyBorder="1"/>
    <xf numFmtId="0" fontId="0" fillId="4" borderId="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164" fontId="0" fillId="4" borderId="13" xfId="0" applyNumberFormat="1" applyFill="1" applyBorder="1" applyAlignment="1">
      <alignment horizontal="center" vertical="center" wrapText="1"/>
    </xf>
    <xf numFmtId="44" fontId="0" fillId="0" borderId="0" xfId="0" applyNumberFormat="1"/>
    <xf numFmtId="0" fontId="0" fillId="4" borderId="0" xfId="0" applyFill="1" applyBorder="1"/>
    <xf numFmtId="0" fontId="10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6" xfId="0" applyFill="1" applyBorder="1"/>
    <xf numFmtId="164" fontId="14" fillId="0" borderId="34" xfId="0" applyNumberFormat="1" applyFont="1" applyFill="1" applyBorder="1" applyAlignment="1">
      <alignment horizontal="center" vertical="center" wrapText="1"/>
    </xf>
    <xf numFmtId="44" fontId="0" fillId="0" borderId="35" xfId="1" applyFont="1" applyFill="1" applyBorder="1"/>
    <xf numFmtId="44" fontId="5" fillId="0" borderId="35" xfId="1" applyFont="1" applyFill="1" applyBorder="1"/>
    <xf numFmtId="0" fontId="0" fillId="0" borderId="35" xfId="0" applyFont="1" applyFill="1" applyBorder="1"/>
    <xf numFmtId="8" fontId="1" fillId="0" borderId="29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30" xfId="0" applyBorder="1"/>
    <xf numFmtId="0" fontId="0" fillId="0" borderId="16" xfId="0" applyBorder="1"/>
    <xf numFmtId="0" fontId="0" fillId="0" borderId="31" xfId="0" applyBorder="1"/>
    <xf numFmtId="0" fontId="0" fillId="0" borderId="25" xfId="0" applyBorder="1"/>
    <xf numFmtId="0" fontId="0" fillId="0" borderId="1" xfId="0" applyFill="1" applyBorder="1"/>
    <xf numFmtId="0" fontId="0" fillId="0" borderId="17" xfId="0" applyFill="1" applyBorder="1"/>
    <xf numFmtId="164" fontId="0" fillId="0" borderId="13" xfId="0" applyNumberFormat="1" applyBorder="1" applyAlignment="1">
      <alignment vertical="center"/>
    </xf>
    <xf numFmtId="0" fontId="0" fillId="0" borderId="17" xfId="0" applyFill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44" fontId="0" fillId="4" borderId="12" xfId="1" applyFont="1" applyFill="1" applyBorder="1"/>
    <xf numFmtId="44" fontId="5" fillId="4" borderId="12" xfId="1" applyFont="1" applyFill="1" applyBorder="1"/>
    <xf numFmtId="8" fontId="0" fillId="4" borderId="29" xfId="0" applyNumberFormat="1" applyFill="1" applyBorder="1"/>
    <xf numFmtId="0" fontId="0" fillId="0" borderId="12" xfId="0" applyBorder="1" applyAlignment="1">
      <alignment horizontal="center" wrapText="1"/>
    </xf>
    <xf numFmtId="8" fontId="0" fillId="0" borderId="12" xfId="0" applyNumberFormat="1" applyBorder="1"/>
    <xf numFmtId="44" fontId="0" fillId="0" borderId="0" xfId="0" applyNumberFormat="1" applyAlignment="1"/>
    <xf numFmtId="44" fontId="0" fillId="0" borderId="13" xfId="1" applyFont="1" applyBorder="1" applyAlignment="1">
      <alignment vertical="center"/>
    </xf>
    <xf numFmtId="164" fontId="0" fillId="0" borderId="12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8" fontId="5" fillId="2" borderId="4" xfId="0" applyNumberFormat="1" applyFont="1" applyFill="1" applyBorder="1" applyAlignment="1">
      <alignment horizontal="center" vertical="center" wrapText="1"/>
    </xf>
    <xf numFmtId="164" fontId="14" fillId="2" borderId="34" xfId="0" applyNumberFormat="1" applyFont="1" applyFill="1" applyBorder="1" applyAlignment="1">
      <alignment horizontal="center" vertical="center" wrapText="1"/>
    </xf>
    <xf numFmtId="8" fontId="14" fillId="2" borderId="34" xfId="0" applyNumberFormat="1" applyFont="1" applyFill="1" applyBorder="1" applyAlignment="1">
      <alignment horizontal="center" vertical="center" wrapText="1"/>
    </xf>
    <xf numFmtId="44" fontId="6" fillId="5" borderId="12" xfId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8" fontId="0" fillId="5" borderId="4" xfId="0" applyNumberFormat="1" applyFill="1" applyBorder="1" applyAlignment="1">
      <alignment horizontal="center" vertical="center" wrapText="1"/>
    </xf>
    <xf numFmtId="44" fontId="0" fillId="5" borderId="12" xfId="1" applyFont="1" applyFill="1" applyBorder="1"/>
    <xf numFmtId="44" fontId="5" fillId="5" borderId="12" xfId="1" applyFont="1" applyFill="1" applyBorder="1"/>
    <xf numFmtId="0" fontId="0" fillId="5" borderId="2" xfId="0" applyFill="1" applyBorder="1"/>
    <xf numFmtId="0" fontId="0" fillId="5" borderId="26" xfId="0" applyFill="1" applyBorder="1"/>
    <xf numFmtId="44" fontId="14" fillId="5" borderId="12" xfId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8" fontId="11" fillId="5" borderId="4" xfId="0" applyNumberFormat="1" applyFont="1" applyFill="1" applyBorder="1" applyAlignment="1">
      <alignment horizontal="center" vertical="center" wrapText="1"/>
    </xf>
    <xf numFmtId="44" fontId="11" fillId="5" borderId="12" xfId="1" applyFont="1" applyFill="1" applyBorder="1"/>
    <xf numFmtId="0" fontId="11" fillId="5" borderId="2" xfId="0" applyFont="1" applyFill="1" applyBorder="1"/>
    <xf numFmtId="0" fontId="11" fillId="5" borderId="26" xfId="0" applyFont="1" applyFill="1" applyBorder="1"/>
    <xf numFmtId="0" fontId="7" fillId="5" borderId="5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164" fontId="1" fillId="5" borderId="13" xfId="0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14" xfId="0" applyNumberFormat="1" applyFont="1" applyFill="1" applyBorder="1" applyAlignment="1">
      <alignment horizontal="center" vertical="center"/>
    </xf>
    <xf numFmtId="44" fontId="7" fillId="5" borderId="12" xfId="1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4" fillId="5" borderId="13" xfId="0" applyNumberFormat="1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/>
    </xf>
    <xf numFmtId="164" fontId="14" fillId="5" borderId="14" xfId="0" applyNumberFormat="1" applyFont="1" applyFill="1" applyBorder="1" applyAlignment="1">
      <alignment horizontal="center" vertical="center"/>
    </xf>
    <xf numFmtId="44" fontId="15" fillId="5" borderId="12" xfId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4" fontId="11" fillId="0" borderId="12" xfId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13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14" xfId="0" applyNumberFormat="1" applyFont="1" applyFill="1" applyBorder="1" applyAlignment="1">
      <alignment horizontal="center" vertical="center"/>
    </xf>
    <xf numFmtId="44" fontId="11" fillId="4" borderId="12" xfId="1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 wrapText="1"/>
    </xf>
    <xf numFmtId="164" fontId="0" fillId="4" borderId="13" xfId="0" applyNumberForma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0" fillId="4" borderId="24" xfId="0" applyNumberFormat="1" applyFill="1" applyBorder="1" applyAlignment="1">
      <alignment horizontal="center" vertical="center" wrapText="1"/>
    </xf>
    <xf numFmtId="164" fontId="0" fillId="4" borderId="2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 vertical="center" wrapText="1"/>
    </xf>
    <xf numFmtId="164" fontId="11" fillId="4" borderId="23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164" fontId="6" fillId="2" borderId="32" xfId="0" applyNumberFormat="1" applyFont="1" applyFill="1" applyBorder="1" applyAlignment="1">
      <alignment horizontal="center" vertical="center" wrapText="1"/>
    </xf>
    <xf numFmtId="164" fontId="6" fillId="2" borderId="33" xfId="0" applyNumberFormat="1" applyFont="1" applyFill="1" applyBorder="1" applyAlignment="1">
      <alignment horizontal="center" vertical="center" wrapText="1"/>
    </xf>
    <xf numFmtId="164" fontId="6" fillId="2" borderId="32" xfId="1" applyNumberFormat="1" applyFont="1" applyFill="1" applyBorder="1" applyAlignment="1">
      <alignment horizontal="center" vertical="center" wrapText="1"/>
    </xf>
    <xf numFmtId="44" fontId="6" fillId="2" borderId="33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164" fontId="6" fillId="2" borderId="34" xfId="1" applyNumberFormat="1" applyFont="1" applyFill="1" applyBorder="1" applyAlignment="1">
      <alignment horizontal="center" vertical="center" wrapText="1"/>
    </xf>
    <xf numFmtId="44" fontId="6" fillId="2" borderId="34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44" fontId="0" fillId="0" borderId="21" xfId="1" applyFont="1" applyFill="1" applyBorder="1" applyAlignment="1">
      <alignment horizontal="center" vertical="center" wrapText="1"/>
    </xf>
    <xf numFmtId="44" fontId="0" fillId="0" borderId="22" xfId="1" applyFont="1" applyFill="1" applyBorder="1" applyAlignment="1">
      <alignment horizontal="center" vertical="center" wrapText="1"/>
    </xf>
    <xf numFmtId="44" fontId="11" fillId="0" borderId="9" xfId="1" applyFont="1" applyFill="1" applyBorder="1" applyAlignment="1">
      <alignment horizontal="center" vertical="center" wrapText="1"/>
    </xf>
    <xf numFmtId="44" fontId="11" fillId="0" borderId="19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4" fontId="0" fillId="0" borderId="19" xfId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/>
    </xf>
    <xf numFmtId="44" fontId="17" fillId="0" borderId="12" xfId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48E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I35"/>
  <sheetViews>
    <sheetView topLeftCell="A7" zoomScaleNormal="100" workbookViewId="0">
      <selection activeCell="P19" sqref="P19"/>
    </sheetView>
  </sheetViews>
  <sheetFormatPr defaultRowHeight="15" x14ac:dyDescent="0.25"/>
  <cols>
    <col min="1" max="1" width="19.5703125" customWidth="1"/>
    <col min="2" max="2" width="32.28515625" customWidth="1"/>
    <col min="4" max="4" width="3.7109375" customWidth="1"/>
    <col min="6" max="6" width="3.140625" customWidth="1"/>
    <col min="8" max="8" width="7.28515625" customWidth="1"/>
    <col min="9" max="9" width="9.5703125" bestFit="1" customWidth="1"/>
    <col min="10" max="10" width="5.7109375" customWidth="1"/>
    <col min="12" max="12" width="5.85546875" customWidth="1"/>
    <col min="14" max="14" width="6.85546875" customWidth="1"/>
    <col min="15" max="15" width="11.5703125" customWidth="1"/>
    <col min="16" max="16" width="12.5703125" customWidth="1"/>
    <col min="17" max="17" width="13.42578125" style="2" customWidth="1"/>
    <col min="18" max="18" width="0.42578125" hidden="1" customWidth="1"/>
    <col min="19" max="19" width="4.42578125" hidden="1" customWidth="1"/>
    <col min="20" max="20" width="0.42578125" customWidth="1"/>
    <col min="21" max="21" width="12.42578125" customWidth="1"/>
    <col min="22" max="22" width="12.85546875" customWidth="1"/>
    <col min="23" max="23" width="13" customWidth="1"/>
    <col min="28" max="28" width="3.140625" customWidth="1"/>
    <col min="29" max="29" width="0.28515625" customWidth="1"/>
    <col min="30" max="30" width="9.140625" hidden="1" customWidth="1"/>
    <col min="31" max="31" width="0.42578125" hidden="1" customWidth="1"/>
    <col min="32" max="32" width="4.140625" hidden="1" customWidth="1"/>
    <col min="33" max="34" width="9.140625" hidden="1" customWidth="1"/>
    <col min="35" max="35" width="3.140625" hidden="1" customWidth="1"/>
  </cols>
  <sheetData>
    <row r="1" spans="1:23" ht="15" customHeight="1" x14ac:dyDescent="0.25">
      <c r="A1" s="222" t="s">
        <v>24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  <c r="O1" s="83"/>
      <c r="P1" s="84"/>
      <c r="Q1" s="84"/>
      <c r="R1" s="84"/>
      <c r="S1" s="84"/>
      <c r="T1" s="84"/>
      <c r="U1" s="85"/>
    </row>
    <row r="2" spans="1:23" ht="15" customHeight="1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  <c r="O2" s="86"/>
      <c r="P2" s="2"/>
      <c r="R2" s="2"/>
      <c r="S2" s="2"/>
      <c r="T2" s="2"/>
      <c r="U2" s="87"/>
    </row>
    <row r="3" spans="1:23" ht="15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7"/>
      <c r="O3" s="86"/>
      <c r="P3" s="2"/>
      <c r="R3" s="2"/>
      <c r="S3" s="2"/>
      <c r="T3" s="2"/>
      <c r="U3" s="87"/>
    </row>
    <row r="4" spans="1:23" s="1" customFormat="1" ht="20.25" customHeight="1" x14ac:dyDescent="0.3">
      <c r="A4" s="228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30"/>
      <c r="O4" s="54"/>
      <c r="P4" s="88"/>
      <c r="Q4" s="88"/>
      <c r="R4" s="88"/>
      <c r="S4" s="88"/>
      <c r="T4" s="88"/>
      <c r="U4" s="89"/>
    </row>
    <row r="5" spans="1:23" s="1" customFormat="1" ht="84.75" customHeight="1" x14ac:dyDescent="0.25">
      <c r="A5" s="219" t="s">
        <v>0</v>
      </c>
      <c r="B5" s="219"/>
      <c r="C5" s="218" t="s">
        <v>3</v>
      </c>
      <c r="D5" s="219"/>
      <c r="E5" s="218" t="s">
        <v>4</v>
      </c>
      <c r="F5" s="219"/>
      <c r="G5" s="218" t="s">
        <v>5</v>
      </c>
      <c r="H5" s="219"/>
      <c r="I5" s="218" t="s">
        <v>10</v>
      </c>
      <c r="J5" s="219"/>
      <c r="K5" s="218" t="s">
        <v>1</v>
      </c>
      <c r="L5" s="219"/>
      <c r="M5" s="218" t="s">
        <v>2</v>
      </c>
      <c r="N5" s="219"/>
      <c r="O5" s="103" t="s">
        <v>12</v>
      </c>
      <c r="P5" s="103" t="s">
        <v>13</v>
      </c>
      <c r="Q5" s="104" t="s">
        <v>14</v>
      </c>
      <c r="R5" s="19"/>
      <c r="S5" s="19"/>
      <c r="T5" s="54"/>
      <c r="U5" s="82" t="s">
        <v>11</v>
      </c>
    </row>
    <row r="6" spans="1:23" s="1" customFormat="1" ht="41.25" customHeight="1" x14ac:dyDescent="0.25">
      <c r="A6" s="215" t="s">
        <v>9</v>
      </c>
      <c r="B6" s="215"/>
      <c r="C6" s="231"/>
      <c r="D6" s="231"/>
      <c r="E6" s="231"/>
      <c r="F6" s="231"/>
      <c r="G6" s="232" t="s">
        <v>21</v>
      </c>
      <c r="H6" s="233"/>
      <c r="I6" s="178"/>
      <c r="J6" s="177"/>
      <c r="K6" s="178"/>
      <c r="L6" s="177"/>
      <c r="M6" s="178"/>
      <c r="N6" s="177"/>
      <c r="O6" s="28"/>
      <c r="P6" s="91"/>
      <c r="Q6" s="19"/>
      <c r="R6" s="19"/>
      <c r="S6" s="19"/>
      <c r="T6" s="54"/>
      <c r="U6" s="58"/>
    </row>
    <row r="7" spans="1:23" s="1" customFormat="1" ht="34.5" customHeight="1" x14ac:dyDescent="0.25">
      <c r="A7" s="216" t="s">
        <v>22</v>
      </c>
      <c r="B7" s="217"/>
      <c r="C7" s="186">
        <v>1</v>
      </c>
      <c r="D7" s="186"/>
      <c r="E7" s="186">
        <v>1</v>
      </c>
      <c r="F7" s="186"/>
      <c r="G7" s="186">
        <v>3</v>
      </c>
      <c r="H7" s="186"/>
      <c r="I7" s="187"/>
      <c r="J7" s="187"/>
      <c r="K7" s="187"/>
      <c r="L7" s="187"/>
      <c r="M7" s="178"/>
      <c r="N7" s="178"/>
      <c r="O7" s="40"/>
      <c r="P7" s="92"/>
      <c r="Q7" s="45"/>
      <c r="R7" s="27"/>
      <c r="S7" s="27"/>
      <c r="T7" s="55"/>
      <c r="U7" s="59"/>
    </row>
    <row r="8" spans="1:23" s="1" customFormat="1" ht="30" customHeight="1" x14ac:dyDescent="0.25">
      <c r="A8" s="173" t="s">
        <v>25</v>
      </c>
      <c r="B8" s="174"/>
      <c r="C8" s="186"/>
      <c r="D8" s="186"/>
      <c r="E8" s="186"/>
      <c r="F8" s="186"/>
      <c r="G8" s="186"/>
      <c r="H8" s="186"/>
      <c r="I8" s="187"/>
      <c r="J8" s="187"/>
      <c r="K8" s="187">
        <v>119</v>
      </c>
      <c r="L8" s="187"/>
      <c r="M8" s="178"/>
      <c r="N8" s="178"/>
      <c r="O8" s="93">
        <v>119</v>
      </c>
      <c r="P8" s="92"/>
      <c r="Q8" s="45">
        <f>K8+M8</f>
        <v>119</v>
      </c>
      <c r="R8" s="27"/>
      <c r="S8" s="27"/>
      <c r="T8" s="55"/>
      <c r="U8" s="59"/>
    </row>
    <row r="9" spans="1:23" s="1" customFormat="1" ht="29.25" customHeight="1" x14ac:dyDescent="0.25">
      <c r="A9" s="173" t="s">
        <v>17</v>
      </c>
      <c r="B9" s="174"/>
      <c r="C9" s="188"/>
      <c r="D9" s="189"/>
      <c r="E9" s="188"/>
      <c r="F9" s="189"/>
      <c r="G9" s="188"/>
      <c r="H9" s="189"/>
      <c r="I9" s="183"/>
      <c r="J9" s="172"/>
      <c r="K9" s="183">
        <v>119</v>
      </c>
      <c r="L9" s="172"/>
      <c r="M9" s="183"/>
      <c r="N9" s="172"/>
      <c r="O9" s="94">
        <v>119</v>
      </c>
      <c r="P9" s="90"/>
      <c r="Q9" s="45">
        <f t="shared" ref="Q9:Q11" si="0">K9+M9</f>
        <v>119</v>
      </c>
      <c r="R9" s="27"/>
      <c r="S9" s="27"/>
      <c r="T9" s="55"/>
      <c r="U9" s="59"/>
      <c r="W9" s="13"/>
    </row>
    <row r="10" spans="1:23" s="1" customFormat="1" ht="29.25" customHeight="1" x14ac:dyDescent="0.25">
      <c r="A10" s="173" t="s">
        <v>20</v>
      </c>
      <c r="B10" s="174" t="s">
        <v>19</v>
      </c>
      <c r="C10" s="188"/>
      <c r="D10" s="189"/>
      <c r="E10" s="188"/>
      <c r="F10" s="189"/>
      <c r="G10" s="188"/>
      <c r="H10" s="189"/>
      <c r="I10" s="183"/>
      <c r="J10" s="172"/>
      <c r="K10" s="183">
        <v>119</v>
      </c>
      <c r="L10" s="172"/>
      <c r="M10" s="183"/>
      <c r="N10" s="172"/>
      <c r="O10" s="94">
        <v>119</v>
      </c>
      <c r="P10" s="90"/>
      <c r="Q10" s="45">
        <f t="shared" si="0"/>
        <v>119</v>
      </c>
      <c r="R10" s="27"/>
      <c r="S10" s="27"/>
      <c r="T10" s="55"/>
      <c r="U10" s="59"/>
      <c r="W10" s="13"/>
    </row>
    <row r="11" spans="1:23" s="1" customFormat="1" ht="22.5" customHeight="1" x14ac:dyDescent="0.25">
      <c r="A11" s="173" t="s">
        <v>18</v>
      </c>
      <c r="B11" s="174"/>
      <c r="C11" s="175"/>
      <c r="D11" s="175"/>
      <c r="E11" s="176"/>
      <c r="F11" s="176"/>
      <c r="G11" s="176"/>
      <c r="H11" s="176"/>
      <c r="I11" s="172"/>
      <c r="J11" s="177"/>
      <c r="K11" s="178">
        <v>80</v>
      </c>
      <c r="L11" s="177"/>
      <c r="M11" s="171">
        <v>95.62</v>
      </c>
      <c r="N11" s="172"/>
      <c r="O11" s="94">
        <v>80</v>
      </c>
      <c r="P11" s="101">
        <v>95.62</v>
      </c>
      <c r="Q11" s="45">
        <f t="shared" si="0"/>
        <v>175.62</v>
      </c>
      <c r="R11" s="17"/>
      <c r="S11" s="17"/>
      <c r="T11" s="52"/>
      <c r="U11" s="59"/>
      <c r="V11" s="50"/>
    </row>
    <row r="12" spans="1:23" s="1" customFormat="1" ht="4.5" customHeight="1" x14ac:dyDescent="0.25">
      <c r="A12" s="25"/>
      <c r="B12" s="25"/>
      <c r="C12" s="31"/>
      <c r="D12" s="32"/>
      <c r="E12" s="31"/>
      <c r="F12" s="32"/>
      <c r="G12" s="23"/>
      <c r="H12" s="24"/>
      <c r="I12" s="33"/>
      <c r="J12" s="34"/>
      <c r="K12" s="35"/>
      <c r="L12" s="34"/>
      <c r="M12" s="36"/>
      <c r="N12" s="33"/>
      <c r="O12" s="37"/>
      <c r="P12" s="38"/>
      <c r="Q12" s="39"/>
      <c r="R12" s="18"/>
      <c r="S12" s="18"/>
      <c r="T12" s="56"/>
      <c r="U12" s="60"/>
    </row>
    <row r="13" spans="1:23" s="1" customFormat="1" ht="31.5" customHeight="1" x14ac:dyDescent="0.25">
      <c r="A13" s="153" t="s">
        <v>33</v>
      </c>
      <c r="B13" s="154"/>
      <c r="C13" s="192">
        <v>1</v>
      </c>
      <c r="D13" s="193"/>
      <c r="E13" s="210"/>
      <c r="F13" s="211"/>
      <c r="G13" s="179">
        <v>1</v>
      </c>
      <c r="H13" s="180"/>
      <c r="I13" s="172"/>
      <c r="J13" s="177"/>
      <c r="K13" s="178"/>
      <c r="L13" s="177"/>
      <c r="M13" s="171"/>
      <c r="N13" s="172"/>
      <c r="O13" s="28"/>
      <c r="P13" s="28"/>
      <c r="Q13" s="17"/>
      <c r="R13" s="17"/>
      <c r="S13" s="17"/>
      <c r="T13" s="52"/>
      <c r="U13" s="61"/>
    </row>
    <row r="14" spans="1:23" s="1" customFormat="1" ht="27" customHeight="1" x14ac:dyDescent="0.25">
      <c r="A14" s="173" t="s">
        <v>17</v>
      </c>
      <c r="B14" s="174"/>
      <c r="C14" s="210"/>
      <c r="D14" s="211"/>
      <c r="E14" s="210"/>
      <c r="F14" s="211"/>
      <c r="G14" s="172"/>
      <c r="H14" s="177"/>
      <c r="I14" s="172">
        <f>32.8+69.6+56</f>
        <v>158.39999999999998</v>
      </c>
      <c r="J14" s="177"/>
      <c r="K14" s="172">
        <f>148+55</f>
        <v>203</v>
      </c>
      <c r="L14" s="177"/>
      <c r="M14" s="171"/>
      <c r="N14" s="172"/>
      <c r="O14" s="49">
        <f>158.4+148</f>
        <v>306.39999999999998</v>
      </c>
      <c r="P14" s="49">
        <v>55</v>
      </c>
      <c r="Q14" s="102">
        <f>O14+P14</f>
        <v>361.4</v>
      </c>
      <c r="R14" s="17"/>
      <c r="S14" s="17"/>
      <c r="T14" s="52"/>
      <c r="U14" s="62"/>
      <c r="V14" s="13"/>
    </row>
    <row r="15" spans="1:23" s="1" customFormat="1" ht="3" customHeight="1" x14ac:dyDescent="0.25">
      <c r="A15" s="220"/>
      <c r="B15" s="221"/>
      <c r="C15" s="162"/>
      <c r="D15" s="163"/>
      <c r="E15" s="162"/>
      <c r="F15" s="163"/>
      <c r="G15" s="162"/>
      <c r="H15" s="163"/>
      <c r="I15" s="181"/>
      <c r="J15" s="182"/>
      <c r="K15" s="181"/>
      <c r="L15" s="182"/>
      <c r="M15" s="162"/>
      <c r="N15" s="163"/>
      <c r="O15" s="29"/>
      <c r="P15" s="30"/>
      <c r="Q15" s="22"/>
      <c r="R15" s="18"/>
      <c r="S15" s="18"/>
      <c r="T15" s="56"/>
      <c r="U15" s="60"/>
    </row>
    <row r="16" spans="1:23" s="1" customFormat="1" ht="30" customHeight="1" x14ac:dyDescent="0.25">
      <c r="A16" s="153" t="s">
        <v>23</v>
      </c>
      <c r="B16" s="154"/>
      <c r="C16" s="184">
        <v>1</v>
      </c>
      <c r="D16" s="185"/>
      <c r="E16" s="184"/>
      <c r="F16" s="185"/>
      <c r="G16" s="192">
        <v>1</v>
      </c>
      <c r="H16" s="193"/>
      <c r="I16" s="235"/>
      <c r="J16" s="212"/>
      <c r="K16" s="187"/>
      <c r="L16" s="212"/>
      <c r="M16" s="234"/>
      <c r="N16" s="235"/>
      <c r="O16" s="27"/>
      <c r="P16" s="27"/>
      <c r="Q16" s="19"/>
      <c r="R16" s="19"/>
      <c r="S16" s="19"/>
      <c r="T16" s="54"/>
      <c r="U16" s="58"/>
    </row>
    <row r="17" spans="1:23" s="1" customFormat="1" ht="21" customHeight="1" x14ac:dyDescent="0.25">
      <c r="A17" s="173" t="s">
        <v>17</v>
      </c>
      <c r="B17" s="174"/>
      <c r="C17" s="210"/>
      <c r="D17" s="211"/>
      <c r="E17" s="210"/>
      <c r="F17" s="211"/>
      <c r="G17" s="183"/>
      <c r="H17" s="172"/>
      <c r="I17" s="183">
        <v>325.95999999999998</v>
      </c>
      <c r="J17" s="172"/>
      <c r="K17" s="183">
        <f>370+70.8</f>
        <v>440.8</v>
      </c>
      <c r="L17" s="172"/>
      <c r="M17" s="183"/>
      <c r="N17" s="172"/>
      <c r="O17" s="49">
        <f>325.96+370</f>
        <v>695.96</v>
      </c>
      <c r="P17" s="49">
        <v>70.8</v>
      </c>
      <c r="Q17" s="102">
        <f>O17+P17</f>
        <v>766.76</v>
      </c>
      <c r="R17" s="17"/>
      <c r="S17" s="17"/>
      <c r="T17" s="52"/>
      <c r="U17" s="62"/>
    </row>
    <row r="18" spans="1:23" s="1" customFormat="1" ht="9.75" customHeight="1" thickBot="1" x14ac:dyDescent="0.3">
      <c r="A18" s="72"/>
      <c r="B18" s="71"/>
      <c r="C18" s="65"/>
      <c r="D18" s="66"/>
      <c r="E18" s="31"/>
      <c r="F18" s="32"/>
      <c r="G18" s="73"/>
      <c r="H18" s="74"/>
      <c r="I18" s="36"/>
      <c r="J18" s="75"/>
      <c r="K18" s="67"/>
      <c r="L18" s="75"/>
      <c r="M18" s="36"/>
      <c r="N18" s="68"/>
      <c r="O18" s="38"/>
      <c r="P18" s="38"/>
      <c r="Q18" s="18"/>
      <c r="R18" s="70"/>
      <c r="S18" s="70"/>
      <c r="T18" s="70"/>
      <c r="U18" s="76"/>
    </row>
    <row r="19" spans="1:23" s="1" customFormat="1" ht="32.25" customHeight="1" thickBot="1" x14ac:dyDescent="0.3">
      <c r="A19" s="194" t="s">
        <v>34</v>
      </c>
      <c r="B19" s="195"/>
      <c r="C19" s="202"/>
      <c r="D19" s="203"/>
      <c r="E19" s="202"/>
      <c r="F19" s="203"/>
      <c r="G19" s="204"/>
      <c r="H19" s="205"/>
      <c r="I19" s="206">
        <f>SUM(I8:J17)</f>
        <v>484.35999999999996</v>
      </c>
      <c r="J19" s="207"/>
      <c r="K19" s="208">
        <f>SUM(K8:L17)</f>
        <v>1080.8</v>
      </c>
      <c r="L19" s="209"/>
      <c r="M19" s="213">
        <f>SUM(M8:N16)</f>
        <v>95.62</v>
      </c>
      <c r="N19" s="214"/>
      <c r="O19" s="105">
        <f>SUM(O8:O17)</f>
        <v>1439.3600000000001</v>
      </c>
      <c r="P19" s="106">
        <f>SUM(P8:P17)</f>
        <v>221.42000000000002</v>
      </c>
      <c r="Q19" s="106">
        <f>SUM(Q8:Q17)</f>
        <v>1660.78</v>
      </c>
      <c r="R19" s="78"/>
      <c r="S19" s="79"/>
      <c r="T19" s="80"/>
      <c r="U19" s="81">
        <f>O19+P19</f>
        <v>1660.7800000000002</v>
      </c>
      <c r="V19" s="13"/>
      <c r="W19" s="13"/>
    </row>
    <row r="20" spans="1:23" s="1" customFormat="1" ht="29.25" customHeight="1" thickBot="1" x14ac:dyDescent="0.3">
      <c r="A20" s="160"/>
      <c r="B20" s="161"/>
      <c r="C20" s="162"/>
      <c r="D20" s="163"/>
      <c r="E20" s="162"/>
      <c r="F20" s="163"/>
      <c r="G20" s="164"/>
      <c r="H20" s="165"/>
      <c r="I20" s="166"/>
      <c r="J20" s="167"/>
      <c r="K20" s="168"/>
      <c r="L20" s="169"/>
      <c r="M20" s="170"/>
      <c r="N20" s="170"/>
      <c r="O20" s="18"/>
      <c r="P20" s="18"/>
      <c r="Q20" s="18"/>
      <c r="R20" s="95"/>
      <c r="S20" s="96"/>
      <c r="T20" s="56"/>
      <c r="U20" s="97"/>
      <c r="V20" s="13"/>
      <c r="W20" s="13"/>
    </row>
    <row r="21" spans="1:23" s="1" customFormat="1" ht="25.5" customHeight="1" thickBot="1" x14ac:dyDescent="0.3">
      <c r="A21" s="153" t="s">
        <v>28</v>
      </c>
      <c r="B21" s="154"/>
      <c r="C21" s="143"/>
      <c r="D21" s="144"/>
      <c r="E21" s="143"/>
      <c r="F21" s="144"/>
      <c r="G21" s="145"/>
      <c r="H21" s="146"/>
      <c r="I21" s="155"/>
      <c r="J21" s="156"/>
      <c r="K21" s="157"/>
      <c r="L21" s="158"/>
      <c r="M21" s="159"/>
      <c r="N21" s="159"/>
      <c r="O21" s="46"/>
      <c r="P21" s="46"/>
      <c r="Q21" s="46"/>
      <c r="R21" s="43"/>
      <c r="S21" s="44"/>
      <c r="T21" s="52"/>
      <c r="U21" s="64"/>
      <c r="V21" s="13"/>
      <c r="W21" s="13"/>
    </row>
    <row r="22" spans="1:23" s="1" customFormat="1" ht="32.25" customHeight="1" thickBot="1" x14ac:dyDescent="0.3">
      <c r="A22" s="141" t="s">
        <v>29</v>
      </c>
      <c r="B22" s="142"/>
      <c r="C22" s="143"/>
      <c r="D22" s="144"/>
      <c r="E22" s="143"/>
      <c r="F22" s="144"/>
      <c r="G22" s="145"/>
      <c r="H22" s="146"/>
      <c r="I22" s="147">
        <f>262.38+21+15</f>
        <v>298.38</v>
      </c>
      <c r="J22" s="148"/>
      <c r="K22" s="149">
        <v>387.05</v>
      </c>
      <c r="L22" s="150"/>
      <c r="M22" s="151" t="s">
        <v>26</v>
      </c>
      <c r="N22" s="152"/>
      <c r="O22" s="77">
        <f>I22+K22</f>
        <v>685.43000000000006</v>
      </c>
      <c r="P22" s="46"/>
      <c r="Q22" s="46"/>
      <c r="R22" s="43"/>
      <c r="S22" s="44"/>
      <c r="T22" s="52"/>
      <c r="U22" s="64"/>
      <c r="V22" s="13"/>
      <c r="W22" s="13"/>
    </row>
    <row r="23" spans="1:23" s="1" customFormat="1" ht="11.25" customHeight="1" thickBot="1" x14ac:dyDescent="0.3">
      <c r="A23" s="200"/>
      <c r="B23" s="201"/>
      <c r="C23" s="143"/>
      <c r="D23" s="144"/>
      <c r="E23" s="143"/>
      <c r="F23" s="144"/>
      <c r="G23" s="145"/>
      <c r="H23" s="146"/>
      <c r="I23" s="155"/>
      <c r="J23" s="156"/>
      <c r="K23" s="157"/>
      <c r="L23" s="158"/>
      <c r="M23" s="159"/>
      <c r="N23" s="159"/>
      <c r="O23" s="46"/>
      <c r="P23" s="46"/>
      <c r="Q23" s="98"/>
      <c r="R23" s="43"/>
      <c r="S23" s="44"/>
      <c r="T23" s="52"/>
      <c r="U23" s="64"/>
      <c r="V23" s="13"/>
      <c r="W23" s="51"/>
    </row>
    <row r="24" spans="1:23" s="1" customFormat="1" ht="6.75" customHeight="1" thickBot="1" x14ac:dyDescent="0.3">
      <c r="A24" s="198"/>
      <c r="B24" s="199"/>
      <c r="C24" s="162"/>
      <c r="D24" s="163"/>
      <c r="E24" s="162"/>
      <c r="F24" s="163"/>
      <c r="G24" s="164"/>
      <c r="H24" s="165"/>
      <c r="I24" s="181"/>
      <c r="J24" s="182"/>
      <c r="K24" s="196"/>
      <c r="L24" s="197"/>
      <c r="M24" s="190"/>
      <c r="N24" s="191"/>
      <c r="O24" s="41"/>
      <c r="P24" s="41"/>
      <c r="Q24" s="42"/>
      <c r="R24" s="41"/>
      <c r="S24" s="41"/>
      <c r="T24" s="57"/>
      <c r="U24" s="63"/>
    </row>
    <row r="25" spans="1:23" ht="42" customHeight="1" thickBot="1" x14ac:dyDescent="0.3">
      <c r="A25" s="120" t="s">
        <v>15</v>
      </c>
      <c r="B25" s="121"/>
      <c r="C25" s="123"/>
      <c r="D25" s="124"/>
      <c r="E25" s="123"/>
      <c r="F25" s="124"/>
      <c r="G25" s="125"/>
      <c r="H25" s="126"/>
      <c r="I25" s="127"/>
      <c r="J25" s="128"/>
      <c r="K25" s="129"/>
      <c r="L25" s="130"/>
      <c r="M25" s="131"/>
      <c r="N25" s="131"/>
      <c r="O25" s="107" t="s">
        <v>27</v>
      </c>
      <c r="P25" s="108" t="s">
        <v>13</v>
      </c>
      <c r="Q25" s="109" t="s">
        <v>14</v>
      </c>
      <c r="R25" s="110"/>
      <c r="S25" s="111"/>
      <c r="T25" s="112"/>
      <c r="U25" s="113"/>
    </row>
    <row r="26" spans="1:23" ht="15.75" customHeight="1" thickBot="1" x14ac:dyDescent="0.3">
      <c r="A26" s="120" t="s">
        <v>31</v>
      </c>
      <c r="B26" s="121"/>
      <c r="C26" s="123"/>
      <c r="D26" s="124"/>
      <c r="E26" s="123"/>
      <c r="F26" s="124"/>
      <c r="G26" s="125"/>
      <c r="H26" s="126"/>
      <c r="I26" s="127"/>
      <c r="J26" s="128"/>
      <c r="K26" s="129"/>
      <c r="L26" s="130"/>
      <c r="M26" s="131"/>
      <c r="N26" s="131"/>
      <c r="O26" s="107">
        <f>O19+O22</f>
        <v>2124.79</v>
      </c>
      <c r="P26" s="108"/>
      <c r="Q26" s="109"/>
      <c r="R26" s="110"/>
      <c r="S26" s="111"/>
      <c r="T26" s="112"/>
      <c r="U26" s="113"/>
    </row>
    <row r="27" spans="1:23" ht="15.75" customHeight="1" thickBot="1" x14ac:dyDescent="0.3">
      <c r="A27" s="120" t="s">
        <v>30</v>
      </c>
      <c r="B27" s="121"/>
      <c r="C27" s="123"/>
      <c r="D27" s="124"/>
      <c r="E27" s="123"/>
      <c r="F27" s="124"/>
      <c r="G27" s="125"/>
      <c r="H27" s="126"/>
      <c r="I27" s="127"/>
      <c r="J27" s="128"/>
      <c r="K27" s="129"/>
      <c r="L27" s="130"/>
      <c r="M27" s="131"/>
      <c r="N27" s="131"/>
      <c r="O27" s="107">
        <f>-101.6-51.57</f>
        <v>-153.16999999999999</v>
      </c>
      <c r="P27" s="108"/>
      <c r="Q27" s="109"/>
      <c r="R27" s="120"/>
      <c r="S27" s="121"/>
      <c r="T27" s="122"/>
      <c r="U27" s="122"/>
    </row>
    <row r="28" spans="1:23" ht="15.75" customHeight="1" thickBot="1" x14ac:dyDescent="0.3">
      <c r="A28" s="132" t="s">
        <v>32</v>
      </c>
      <c r="B28" s="133"/>
      <c r="C28" s="134"/>
      <c r="D28" s="135"/>
      <c r="E28" s="134"/>
      <c r="F28" s="135"/>
      <c r="G28" s="134"/>
      <c r="H28" s="135"/>
      <c r="I28" s="136"/>
      <c r="J28" s="137"/>
      <c r="K28" s="138"/>
      <c r="L28" s="139"/>
      <c r="M28" s="140"/>
      <c r="N28" s="140"/>
      <c r="O28" s="114">
        <f>SUM(O26:O27)</f>
        <v>1971.62</v>
      </c>
      <c r="P28" s="115"/>
      <c r="Q28" s="116"/>
      <c r="R28" s="117"/>
      <c r="S28" s="117"/>
      <c r="T28" s="118"/>
      <c r="U28" s="119"/>
    </row>
    <row r="29" spans="1:23" ht="36.75" customHeight="1" thickBot="1" x14ac:dyDescent="0.3">
      <c r="A29" s="200" t="s">
        <v>16</v>
      </c>
      <c r="B29" s="201"/>
      <c r="C29" s="143"/>
      <c r="D29" s="144"/>
      <c r="E29" s="143"/>
      <c r="F29" s="144"/>
      <c r="G29" s="145"/>
      <c r="H29" s="146"/>
      <c r="I29" s="155"/>
      <c r="J29" s="156"/>
      <c r="K29" s="157"/>
      <c r="L29" s="158"/>
      <c r="M29" s="159">
        <v>180.13</v>
      </c>
      <c r="N29" s="159"/>
      <c r="O29" s="99"/>
      <c r="P29" s="46"/>
      <c r="Q29" s="46"/>
      <c r="R29" s="43"/>
      <c r="S29" s="44"/>
      <c r="T29" s="52"/>
      <c r="U29" s="64"/>
    </row>
    <row r="30" spans="1:23" x14ac:dyDescent="0.25">
      <c r="A30" s="8"/>
      <c r="B30" s="8"/>
      <c r="C30" s="8"/>
      <c r="D30" s="8"/>
      <c r="E30" s="8"/>
      <c r="F30" s="8"/>
      <c r="G30" s="8"/>
      <c r="H30" s="6"/>
      <c r="I30" s="6"/>
      <c r="J30" s="6"/>
      <c r="K30" s="6"/>
      <c r="L30" s="6"/>
      <c r="M30" s="6"/>
      <c r="N30" s="6"/>
      <c r="O30" s="53"/>
      <c r="P30" s="1"/>
      <c r="Q30" s="4"/>
      <c r="R30" s="1"/>
      <c r="S30" s="1"/>
      <c r="T30" s="1"/>
      <c r="U30" s="1"/>
    </row>
    <row r="31" spans="1:23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P31" s="14"/>
    </row>
    <row r="32" spans="1:23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00"/>
      <c r="Q32" s="21"/>
      <c r="W32" s="69"/>
    </row>
    <row r="34" spans="12:17" x14ac:dyDescent="0.25">
      <c r="O34" s="11"/>
      <c r="Q34" s="10"/>
    </row>
    <row r="35" spans="12:17" x14ac:dyDescent="0.25">
      <c r="L35" s="12"/>
    </row>
  </sheetData>
  <mergeCells count="165">
    <mergeCell ref="K5:L5"/>
    <mergeCell ref="M5:N5"/>
    <mergeCell ref="E13:F13"/>
    <mergeCell ref="A15:B15"/>
    <mergeCell ref="C15:D15"/>
    <mergeCell ref="A29:B29"/>
    <mergeCell ref="A1:N3"/>
    <mergeCell ref="I6:J6"/>
    <mergeCell ref="A5:B5"/>
    <mergeCell ref="C5:D5"/>
    <mergeCell ref="E5:F5"/>
    <mergeCell ref="G5:H5"/>
    <mergeCell ref="I5:J5"/>
    <mergeCell ref="A4:N4"/>
    <mergeCell ref="C6:D6"/>
    <mergeCell ref="E6:F6"/>
    <mergeCell ref="G6:H6"/>
    <mergeCell ref="C14:D14"/>
    <mergeCell ref="E14:F14"/>
    <mergeCell ref="I14:J14"/>
    <mergeCell ref="K14:L14"/>
    <mergeCell ref="M16:N16"/>
    <mergeCell ref="G16:H16"/>
    <mergeCell ref="I16:J16"/>
    <mergeCell ref="A6:B6"/>
    <mergeCell ref="K7:L7"/>
    <mergeCell ref="M7:N7"/>
    <mergeCell ref="A13:B13"/>
    <mergeCell ref="A14:B14"/>
    <mergeCell ref="A7:B7"/>
    <mergeCell ref="C7:D7"/>
    <mergeCell ref="E7:F7"/>
    <mergeCell ref="G7:H7"/>
    <mergeCell ref="I7:J7"/>
    <mergeCell ref="A9:B9"/>
    <mergeCell ref="C9:D9"/>
    <mergeCell ref="E9:F9"/>
    <mergeCell ref="G9:H9"/>
    <mergeCell ref="I9:J9"/>
    <mergeCell ref="K9:L9"/>
    <mergeCell ref="I17:J17"/>
    <mergeCell ref="K16:L16"/>
    <mergeCell ref="G14:H14"/>
    <mergeCell ref="M19:N19"/>
    <mergeCell ref="C25:D25"/>
    <mergeCell ref="G25:H25"/>
    <mergeCell ref="K6:L6"/>
    <mergeCell ref="M6:N6"/>
    <mergeCell ref="E16:F16"/>
    <mergeCell ref="A25:B25"/>
    <mergeCell ref="A19:B19"/>
    <mergeCell ref="K23:L23"/>
    <mergeCell ref="K24:L24"/>
    <mergeCell ref="I24:J24"/>
    <mergeCell ref="G24:H24"/>
    <mergeCell ref="E24:F24"/>
    <mergeCell ref="C24:D24"/>
    <mergeCell ref="A24:B24"/>
    <mergeCell ref="I23:J23"/>
    <mergeCell ref="A23:B23"/>
    <mergeCell ref="C19:D19"/>
    <mergeCell ref="E19:F19"/>
    <mergeCell ref="G19:H19"/>
    <mergeCell ref="I19:J19"/>
    <mergeCell ref="K19:L19"/>
    <mergeCell ref="M29:N29"/>
    <mergeCell ref="M23:N23"/>
    <mergeCell ref="G23:H23"/>
    <mergeCell ref="E23:F23"/>
    <mergeCell ref="C23:D23"/>
    <mergeCell ref="M24:N24"/>
    <mergeCell ref="E25:F25"/>
    <mergeCell ref="I25:J25"/>
    <mergeCell ref="K25:L25"/>
    <mergeCell ref="C29:D29"/>
    <mergeCell ref="E29:F29"/>
    <mergeCell ref="G29:H29"/>
    <mergeCell ref="I29:J29"/>
    <mergeCell ref="K29:L29"/>
    <mergeCell ref="M25:N25"/>
    <mergeCell ref="K17:L17"/>
    <mergeCell ref="A16:B16"/>
    <mergeCell ref="C16:D16"/>
    <mergeCell ref="M17:N17"/>
    <mergeCell ref="A8:B8"/>
    <mergeCell ref="C8:D8"/>
    <mergeCell ref="E8:F8"/>
    <mergeCell ref="G8:H8"/>
    <mergeCell ref="I8:J8"/>
    <mergeCell ref="K8:L8"/>
    <mergeCell ref="M8:N8"/>
    <mergeCell ref="A10:B10"/>
    <mergeCell ref="C10:D10"/>
    <mergeCell ref="E10:F10"/>
    <mergeCell ref="G10:H10"/>
    <mergeCell ref="I10:J10"/>
    <mergeCell ref="K10:L10"/>
    <mergeCell ref="M10:N10"/>
    <mergeCell ref="M9:N9"/>
    <mergeCell ref="C13:D13"/>
    <mergeCell ref="A17:B17"/>
    <mergeCell ref="C17:D17"/>
    <mergeCell ref="E17:F17"/>
    <mergeCell ref="G17:H17"/>
    <mergeCell ref="A20:B20"/>
    <mergeCell ref="C20:D20"/>
    <mergeCell ref="E20:F20"/>
    <mergeCell ref="G20:H20"/>
    <mergeCell ref="I20:J20"/>
    <mergeCell ref="K20:L20"/>
    <mergeCell ref="M20:N20"/>
    <mergeCell ref="M14:N14"/>
    <mergeCell ref="A11:B11"/>
    <mergeCell ref="C11:D11"/>
    <mergeCell ref="E11:F11"/>
    <mergeCell ref="G11:H11"/>
    <mergeCell ref="I11:J11"/>
    <mergeCell ref="K11:L11"/>
    <mergeCell ref="M11:N11"/>
    <mergeCell ref="G13:H13"/>
    <mergeCell ref="I13:J13"/>
    <mergeCell ref="K13:L13"/>
    <mergeCell ref="M13:N13"/>
    <mergeCell ref="E15:F15"/>
    <mergeCell ref="G15:H15"/>
    <mergeCell ref="I15:J15"/>
    <mergeCell ref="K15:L15"/>
    <mergeCell ref="M15:N15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M21:N21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7:N27"/>
    <mergeCell ref="R27:S27"/>
    <mergeCell ref="T27:U27"/>
    <mergeCell ref="A26:B26"/>
    <mergeCell ref="C26:D26"/>
    <mergeCell ref="E26:F26"/>
    <mergeCell ref="G26:H26"/>
    <mergeCell ref="I26:J26"/>
    <mergeCell ref="K26:L26"/>
    <mergeCell ref="M26:N26"/>
  </mergeCells>
  <pageMargins left="0.23622047244094491" right="0.23622047244094491" top="0.15748031496062992" bottom="7.874015748031496E-2" header="0.11811023622047245" footer="0.11811023622047245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V17"/>
  <sheetViews>
    <sheetView tabSelected="1" zoomScaleNormal="100" workbookViewId="0">
      <selection activeCell="E18" sqref="E18"/>
    </sheetView>
  </sheetViews>
  <sheetFormatPr defaultRowHeight="15" x14ac:dyDescent="0.25"/>
  <cols>
    <col min="1" max="1" width="19.5703125" customWidth="1"/>
    <col min="2" max="2" width="18.5703125" customWidth="1"/>
    <col min="6" max="6" width="7.5703125" customWidth="1"/>
    <col min="10" max="10" width="9.28515625" customWidth="1"/>
    <col min="15" max="15" width="11.5703125" customWidth="1"/>
    <col min="16" max="16" width="10.42578125" customWidth="1"/>
    <col min="17" max="17" width="11.140625" customWidth="1"/>
    <col min="18" max="18" width="11" bestFit="1" customWidth="1"/>
  </cols>
  <sheetData>
    <row r="1" spans="1:22" ht="15" customHeight="1" x14ac:dyDescent="0.25">
      <c r="A1" s="253" t="s">
        <v>35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"/>
      <c r="P1" s="2"/>
      <c r="Q1" s="2"/>
      <c r="R1" s="2"/>
      <c r="S1" s="2"/>
      <c r="T1" s="2"/>
      <c r="U1" s="2"/>
      <c r="V1" s="2"/>
    </row>
    <row r="2" spans="1:22" ht="15" customHeight="1" x14ac:dyDescent="0.2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"/>
      <c r="P2" s="2"/>
      <c r="Q2" s="2"/>
      <c r="R2" s="2"/>
      <c r="S2" s="2"/>
      <c r="T2" s="2"/>
      <c r="U2" s="2"/>
      <c r="V2" s="2"/>
    </row>
    <row r="3" spans="1:22" ht="15" customHeight="1" x14ac:dyDescent="0.2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"/>
      <c r="P3" s="2"/>
      <c r="Q3" s="2"/>
      <c r="R3" s="2"/>
      <c r="S3" s="2"/>
      <c r="T3" s="2"/>
      <c r="U3" s="2"/>
      <c r="V3" s="2"/>
    </row>
    <row r="4" spans="1:22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  <c r="P4" s="2"/>
      <c r="Q4" s="2"/>
      <c r="R4" s="2"/>
      <c r="S4" s="2"/>
      <c r="T4" s="2"/>
      <c r="U4" s="2"/>
      <c r="V4" s="2"/>
    </row>
    <row r="5" spans="1:22" ht="15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"/>
      <c r="N5" s="5"/>
      <c r="O5" s="2"/>
      <c r="P5" s="2"/>
      <c r="Q5" s="2"/>
      <c r="R5" s="2"/>
      <c r="S5" s="2"/>
      <c r="T5" s="2"/>
      <c r="U5" s="2"/>
      <c r="V5" s="2"/>
    </row>
    <row r="6" spans="1:22" s="1" customFormat="1" ht="81" customHeight="1" thickBot="1" x14ac:dyDescent="0.3">
      <c r="A6" s="254" t="s">
        <v>0</v>
      </c>
      <c r="B6" s="255"/>
      <c r="C6" s="256" t="s">
        <v>3</v>
      </c>
      <c r="D6" s="255"/>
      <c r="E6" s="256" t="s">
        <v>4</v>
      </c>
      <c r="F6" s="255"/>
      <c r="G6" s="256" t="s">
        <v>5</v>
      </c>
      <c r="H6" s="255"/>
      <c r="I6" s="256" t="s">
        <v>10</v>
      </c>
      <c r="J6" s="255"/>
      <c r="K6" s="256" t="s">
        <v>1</v>
      </c>
      <c r="L6" s="257"/>
      <c r="M6" s="258" t="s">
        <v>2</v>
      </c>
      <c r="N6" s="255"/>
      <c r="O6" s="3"/>
      <c r="P6" s="4"/>
      <c r="Q6" s="4"/>
      <c r="R6" s="4"/>
      <c r="S6" s="4"/>
      <c r="T6" s="4"/>
      <c r="U6" s="4"/>
      <c r="V6" s="4"/>
    </row>
    <row r="7" spans="1:22" s="1" customFormat="1" ht="51" customHeight="1" x14ac:dyDescent="0.25">
      <c r="A7" s="242" t="s">
        <v>9</v>
      </c>
      <c r="B7" s="243"/>
      <c r="C7" s="244">
        <v>3</v>
      </c>
      <c r="D7" s="245"/>
      <c r="E7" s="244">
        <v>1</v>
      </c>
      <c r="F7" s="245"/>
      <c r="G7" s="244">
        <v>1</v>
      </c>
      <c r="H7" s="245"/>
      <c r="I7" s="236">
        <v>484.36</v>
      </c>
      <c r="J7" s="246"/>
      <c r="K7" s="236">
        <v>1080.8</v>
      </c>
      <c r="L7" s="237"/>
      <c r="M7" s="238">
        <v>95.62</v>
      </c>
      <c r="N7" s="239"/>
      <c r="O7" s="48"/>
      <c r="P7" s="4"/>
      <c r="Q7" s="4"/>
      <c r="R7" s="4"/>
      <c r="S7" s="4"/>
      <c r="T7" s="4"/>
      <c r="U7" s="4"/>
      <c r="V7" s="4"/>
    </row>
    <row r="8" spans="1:22" s="1" customFormat="1" ht="39" customHeight="1" x14ac:dyDescent="0.25">
      <c r="A8" s="251" t="s">
        <v>16</v>
      </c>
      <c r="B8" s="252"/>
      <c r="C8" s="247"/>
      <c r="D8" s="247"/>
      <c r="E8" s="247"/>
      <c r="F8" s="247"/>
      <c r="G8" s="247"/>
      <c r="H8" s="247"/>
      <c r="I8" s="248"/>
      <c r="J8" s="248"/>
      <c r="K8" s="249"/>
      <c r="L8" s="249"/>
      <c r="M8" s="250">
        <v>180.13</v>
      </c>
      <c r="N8" s="250"/>
      <c r="O8" s="2"/>
      <c r="P8" s="2"/>
      <c r="Q8" s="2"/>
      <c r="R8" s="15"/>
      <c r="S8" s="16"/>
      <c r="T8" s="4"/>
      <c r="U8" s="47"/>
      <c r="V8" s="4"/>
    </row>
    <row r="9" spans="1:22" s="1" customFormat="1" ht="15" customHeight="1" x14ac:dyDescent="0.25">
      <c r="A9" s="8" t="s">
        <v>6</v>
      </c>
      <c r="B9" s="9"/>
      <c r="C9" s="8"/>
      <c r="D9" s="8"/>
      <c r="E9" s="8"/>
      <c r="F9" s="8"/>
      <c r="G9" s="8"/>
      <c r="H9" s="6"/>
      <c r="I9" s="6"/>
      <c r="J9" s="6"/>
      <c r="K9" s="6"/>
      <c r="L9" s="6"/>
      <c r="M9" s="6"/>
      <c r="N9" s="6"/>
      <c r="O9" s="4"/>
      <c r="P9" s="4"/>
      <c r="Q9" s="4"/>
      <c r="R9" s="4"/>
      <c r="S9" s="4"/>
      <c r="T9" s="4"/>
      <c r="U9" s="4"/>
      <c r="V9" s="4"/>
    </row>
    <row r="10" spans="1:22" ht="18" customHeight="1" x14ac:dyDescent="0.25">
      <c r="A10" s="240" t="s">
        <v>7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"/>
      <c r="P10" s="2"/>
      <c r="Q10" s="2"/>
      <c r="R10" s="2"/>
      <c r="S10" s="2"/>
      <c r="T10" s="2"/>
      <c r="U10" s="2"/>
      <c r="V10" s="2"/>
    </row>
    <row r="11" spans="1:22" ht="33" customHeight="1" x14ac:dyDescent="0.25">
      <c r="A11" s="241" t="s">
        <v>8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O12" s="2"/>
      <c r="P12" s="2"/>
      <c r="Q12" s="2"/>
      <c r="R12" s="2"/>
      <c r="S12" s="2"/>
      <c r="T12" s="2"/>
      <c r="U12" s="2"/>
      <c r="V12" s="2"/>
    </row>
    <row r="13" spans="1:22" x14ac:dyDescent="0.25">
      <c r="O13" s="2"/>
      <c r="P13" s="2"/>
      <c r="Q13" s="2"/>
      <c r="R13" s="2"/>
      <c r="S13" s="2"/>
      <c r="T13" s="2"/>
      <c r="U13" s="2"/>
      <c r="V13" s="2"/>
    </row>
    <row r="14" spans="1:22" x14ac:dyDescent="0.25">
      <c r="O14" s="2"/>
      <c r="P14" s="2"/>
      <c r="Q14" s="2"/>
      <c r="R14" s="2"/>
      <c r="S14" s="2"/>
      <c r="T14" s="2"/>
      <c r="U14" s="2"/>
      <c r="V14" s="2"/>
    </row>
    <row r="15" spans="1:22" x14ac:dyDescent="0.25">
      <c r="O15" s="2"/>
      <c r="P15" s="2"/>
      <c r="Q15" s="2"/>
      <c r="R15" s="2"/>
      <c r="S15" s="2"/>
      <c r="T15" s="2"/>
      <c r="U15" s="2"/>
      <c r="V15" s="2"/>
    </row>
    <row r="16" spans="1:22" x14ac:dyDescent="0.25">
      <c r="O16" s="2"/>
      <c r="P16" s="2"/>
      <c r="Q16" s="2"/>
      <c r="R16" s="2"/>
      <c r="S16" s="2"/>
      <c r="T16" s="2"/>
      <c r="U16" s="2"/>
      <c r="V16" s="2"/>
    </row>
    <row r="17" spans="15:22" x14ac:dyDescent="0.25">
      <c r="O17" s="2"/>
      <c r="P17" s="2"/>
      <c r="Q17" s="2"/>
      <c r="R17" s="2"/>
      <c r="S17" s="2"/>
      <c r="T17" s="2"/>
      <c r="U17" s="2"/>
      <c r="V17" s="2"/>
    </row>
  </sheetData>
  <mergeCells count="24">
    <mergeCell ref="A1:N3"/>
    <mergeCell ref="A6:B6"/>
    <mergeCell ref="C6:D6"/>
    <mergeCell ref="E6:F6"/>
    <mergeCell ref="G6:H6"/>
    <mergeCell ref="I6:J6"/>
    <mergeCell ref="K6:L6"/>
    <mergeCell ref="M6:N6"/>
    <mergeCell ref="K7:L7"/>
    <mergeCell ref="M7:N7"/>
    <mergeCell ref="A10:N10"/>
    <mergeCell ref="A11:N11"/>
    <mergeCell ref="A7:B7"/>
    <mergeCell ref="C7:D7"/>
    <mergeCell ref="E7:F7"/>
    <mergeCell ref="G7:H7"/>
    <mergeCell ref="I7:J7"/>
    <mergeCell ref="C8:D8"/>
    <mergeCell ref="E8:F8"/>
    <mergeCell ref="G8:H8"/>
    <mergeCell ref="I8:J8"/>
    <mergeCell ref="K8:L8"/>
    <mergeCell ref="M8:N8"/>
    <mergeCell ref="A8:B8"/>
  </mergeCells>
  <pageMargins left="0.23622047244094491" right="0.23622047244094491" top="0.15748031496062992" bottom="7.874015748031496E-2" header="0.11811023622047245" footer="0.11811023622047245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calcoli </vt:lpstr>
      <vt:lpstr>IN TRASPARENZASS</vt:lpstr>
      <vt:lpstr>'calcoli '!Area_stampa</vt:lpstr>
      <vt:lpstr>'IN TRASPARENZASS'!Area_stampa</vt:lpstr>
    </vt:vector>
  </TitlesOfParts>
  <Company>pcm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Arduini Samantha</dc:creator>
  <cp:lastModifiedBy>Guadalupi Anna</cp:lastModifiedBy>
  <cp:lastPrinted>2024-02-26T09:56:26Z</cp:lastPrinted>
  <dcterms:created xsi:type="dcterms:W3CDTF">2014-01-14T13:52:25Z</dcterms:created>
  <dcterms:modified xsi:type="dcterms:W3CDTF">2024-04-22T10:00:28Z</dcterms:modified>
</cp:coreProperties>
</file>