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2" sheetId="7" r:id="rId7"/>
    <sheet name="t1" sheetId="8" r:id="rId8"/>
    <sheet name="t2" sheetId="9" r:id="rId9"/>
    <sheet name="t2a" sheetId="10" r:id="rId10"/>
    <sheet name="t3" sheetId="11" r:id="rId11"/>
    <sheet name="t4" sheetId="12" r:id="rId12"/>
    <sheet name="t5" sheetId="13" r:id="rId13"/>
    <sheet name="t6" sheetId="14" r:id="rId14"/>
    <sheet name="t7" sheetId="15" r:id="rId15"/>
    <sheet name="t8" sheetId="16" r:id="rId16"/>
    <sheet name="t9" sheetId="17" r:id="rId17"/>
    <sheet name="t10" sheetId="18" r:id="rId18"/>
    <sheet name="t11" sheetId="19" r:id="rId19"/>
    <sheet name="t12" sheetId="20" r:id="rId20"/>
    <sheet name="t13" sheetId="21" r:id="rId21"/>
    <sheet name="t14" sheetId="22" r:id="rId22"/>
    <sheet name="t15" sheetId="23" r:id="rId23"/>
    <sheet name="SchedaRiconciliazione" sheetId="24" r:id="rId24"/>
  </sheets>
  <definedNames/>
  <calcPr fullCalcOnLoad="1"/>
</workbook>
</file>

<file path=xl/sharedStrings.xml><?xml version="1.0" encoding="utf-8"?>
<sst xmlns="http://schemas.openxmlformats.org/spreadsheetml/2006/main" count="1548" uniqueCount="649">
  <si>
    <t>Stampa  Intero Modello  in data : 16/10/2015</t>
  </si>
  <si>
    <t xml:space="preserve">Tipo Rilevazione : </t>
  </si>
  <si>
    <t>CONSUNTIVAZIONE SPESE</t>
  </si>
  <si>
    <t xml:space="preserve">Anno : </t>
  </si>
  <si>
    <t>2014</t>
  </si>
  <si>
    <t xml:space="preserve">Tipo Istituzione : </t>
  </si>
  <si>
    <t>MINISTERI</t>
  </si>
  <si>
    <t xml:space="preserve">Istituzione : </t>
  </si>
  <si>
    <t>8649 - PRESIDENZA DEL CONSIGLIO DEI MINISTRI</t>
  </si>
  <si>
    <t xml:space="preserve">Unità Organizzativa : </t>
  </si>
  <si>
    <t>SEGRETARIATO GENERALE</t>
  </si>
  <si>
    <t xml:space="preserve">Contratto : </t>
  </si>
  <si>
    <t>PRESIDENZA CONSIGLIO MINISTRI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</si>
  <si>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</si>
  <si>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</si>
  <si>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</si>
  <si>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</si>
  <si>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</si>
  <si>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</si>
  <si>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</si>
  <si>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</si>
  <si>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</si>
  <si>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</si>
  <si>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</si>
  <si>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</si>
  <si>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</si>
  <si>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</si>
  <si>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</si>
  <si>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</si>
  <si>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</si>
  <si>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</si>
  <si>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</si>
  <si>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</si>
  <si>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</si>
  <si>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</si>
  <si>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</si>
  <si>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</si>
  <si>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TAUS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</si>
  <si>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</si>
  <si>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</si>
  <si>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</si>
  <si>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</si>
  <si>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</si>
  <si>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</si>
  <si>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</si>
  <si>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</si>
  <si>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</si>
  <si>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</si>
  <si>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Il Modello inviato risulta certificato in data : 16/10/2015</t>
  </si>
  <si>
    <t>Il Modello inviato è stato certificato la prima volta in data : 15/08/2015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</si>
  <si>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</si>
  <si>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</si>
  <si>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</si>
  <si>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</si>
  <si>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</si>
  <si>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</si>
  <si>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</si>
  <si>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</si>
  <si>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</si>
  <si>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</si>
  <si>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</si>
  <si>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</si>
  <si>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</si>
  <si>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</si>
  <si>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</si>
  <si>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</si>
  <si>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</si>
  <si>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</si>
  <si>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</si>
  <si>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Stato</t>
  </si>
  <si>
    <t>NO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</si>
  <si>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</si>
  <si>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</si>
  <si>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16/10/2015 01:23:42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</si>
  <si>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</si>
  <si>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</si>
  <si>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</si>
  <si>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</si>
  <si>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</si>
  <si>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2012</t>
  </si>
  <si>
    <t>2013</t>
  </si>
  <si>
    <t>DIRIGENTI DI 1^ FASCIA</t>
  </si>
  <si>
    <t>DIRIGENTI DI 2^ FASCIA</t>
  </si>
  <si>
    <t>CATEGORIA A</t>
  </si>
  <si>
    <t>CATEGORIA B</t>
  </si>
  <si>
    <t>Totale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</si>
  <si>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</si>
  <si>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</si>
  <si>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</si>
  <si>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</si>
  <si>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</si>
  <si>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</si>
  <si>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</si>
  <si>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</si>
  <si>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</si>
  <si>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118,67</t>
  </si>
  <si>
    <t>107,17</t>
  </si>
  <si>
    <t>102,42</t>
  </si>
  <si>
    <t>184,83</t>
  </si>
  <si>
    <t>170,08</t>
  </si>
  <si>
    <t>171,5</t>
  </si>
  <si>
    <t>1.185,94</t>
  </si>
  <si>
    <t>1.151,65</t>
  </si>
  <si>
    <t>1.071,83</t>
  </si>
  <si>
    <t>928,08</t>
  </si>
  <si>
    <t>909,46</t>
  </si>
  <si>
    <t>897,5</t>
  </si>
  <si>
    <t>2.417,52</t>
  </si>
  <si>
    <t>2.338,36</t>
  </si>
  <si>
    <t>2.243,25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</si>
  <si>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</si>
  <si>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</si>
  <si>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</si>
  <si>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</si>
  <si>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</si>
  <si>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</si>
  <si>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</si>
  <si>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</si>
  <si>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</si>
  <si>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</si>
  <si>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</si>
  <si>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</si>
  <si>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</si>
  <si>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</si>
  <si>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</si>
  <si>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</si>
  <si>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</si>
  <si>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</si>
  <si>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</si>
  <si>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</si>
  <si>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</si>
  <si>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</si>
  <si>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</si>
  <si>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</si>
  <si>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</si>
  <si>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</si>
  <si>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</si>
  <si>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</si>
  <si>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</si>
  <si>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</si>
  <si>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</si>
  <si>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</si>
  <si>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</si>
  <si>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</si>
  <si>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</si>
  <si>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</si>
  <si>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</si>
  <si>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</si>
  <si>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</si>
  <si>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 xml:space="preserve">Codice Fiscale : </t>
  </si>
  <si>
    <t>80188230587</t>
  </si>
  <si>
    <t xml:space="preserve">Telefono : </t>
  </si>
  <si>
    <t>v.napoli@governo.it</t>
  </si>
  <si>
    <t xml:space="preserve">Fax : </t>
  </si>
  <si>
    <t>00667794583</t>
  </si>
  <si>
    <t xml:space="preserve">Email : </t>
  </si>
  <si>
    <t xml:space="preserve">Via : </t>
  </si>
  <si>
    <t>VIA DELLA MERCEDE</t>
  </si>
  <si>
    <t xml:space="preserve">Numero Civico : </t>
  </si>
  <si>
    <t>96</t>
  </si>
  <si>
    <t xml:space="preserve">C.A.P. : </t>
  </si>
  <si>
    <t>00187</t>
  </si>
  <si>
    <t xml:space="preserve">Città : </t>
  </si>
  <si>
    <t>ROMA</t>
  </si>
  <si>
    <t xml:space="preserve">Provincia : </t>
  </si>
  <si>
    <t>RM</t>
  </si>
  <si>
    <t xml:space="preserve">Codice Catastale : </t>
  </si>
  <si>
    <t>H501</t>
  </si>
  <si>
    <t xml:space="preserve">Indirizzo pagina web dell'ente : </t>
  </si>
  <si>
    <t>www.governo.it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</si>
  <si>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</si>
  <si>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</si>
  <si>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</si>
  <si>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</si>
  <si>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</si>
  <si>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</si>
  <si>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Aquilanti</t>
  </si>
  <si>
    <t>Paolo</t>
  </si>
  <si>
    <t>0667793441</t>
  </si>
  <si>
    <t>Referente da contattare</t>
  </si>
  <si>
    <t>Napoli</t>
  </si>
  <si>
    <t>Valeria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</si>
  <si>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</si>
  <si>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</si>
  <si>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</si>
  <si>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DEGLI INCARICHI DIRIGENZIALI CONFERITI DALL'ISTITUZIONE AI SENSI DELL'ART.19, COMMA 5BIS D.LGS.165/01.</t>
  </si>
  <si>
    <t>18</t>
  </si>
  <si>
    <t>INDICARE IL NUMERO DEI CONTRATTI DI COLLABORAZIONE COORDINATA E CONTINUATIVA.</t>
  </si>
  <si>
    <t>59</t>
  </si>
  <si>
    <t>INDICARE IL NUMERO DEGLI INCARICHI LIBERO PROFESSIONALE, STUDIO, RICERCA E CONSULENZA.</t>
  </si>
  <si>
    <t>227</t>
  </si>
  <si>
    <t>INDICARE IL NUMERO DI CONTRATTI PER PRESTAZIONI PROFESSIONALI CONSISTENTI NELLA RESA DI SERVIZI O ADEMPIMENTI OBBLIGATORI PER LEGGE.</t>
  </si>
  <si>
    <t>8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</si>
  <si>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</si>
  <si>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</si>
  <si>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203683</t>
  </si>
  <si>
    <t>INDICARE IL NUMERO DELLE UNITÀ RILEVATE IN TABELLA 1 TRA I "PRESENTI AL 31.12" CHE APPARTENGONO ALLE CATEGORIE PROTETTE (LEGGE N.68/99).</t>
  </si>
  <si>
    <t>88</t>
  </si>
  <si>
    <t>A QUANTO AMMONTA LA SPESA SOSTENUTA NELL'ANNO DALL'ENTE PER L'ACQUISTO DEI BUONI LAVORO (VOUCHER) PER PRESTAZIONI DI LAVORO OCCASIONALE ACCESSORIO?</t>
  </si>
  <si>
    <t>0</t>
  </si>
  <si>
    <t>QUANTI SONO I DIPENDENTI AL 31.12 IN ASPETTATIVA PER DOTTORATO DI RICERCA CON RETRIBUZIONE A CARICO DELL'AMMINISTRAZIONE AI SENSI DELL'ARTICOLO 2 DELLA LEGGE 476/1984 E S.M.?</t>
  </si>
  <si>
    <t>QUANTE PERSONE SONO STATE IMPIEGATE NELL¿ANNO (TEMPO DETER., CO.CO.CO., INCARICHI O ALTRI TIPI DI LAV. FLESSIBILE) IL CUI COSTO È TOTALMENTE SOSTENUTO CON FINANZIAMENTI ESTERNI DELL¿U.E. O DI PRIVATI?</t>
  </si>
  <si>
    <t>51</t>
  </si>
  <si>
    <t>INDICARE IL NUMERO DELLE UNITÀ RILEVATE IN TABELLA 1 TRA I "PRESENTI AL 31.12" CHE RISULTAVANO TITOLARI DI PERMESSI PER LEGGE N. 104/92.</t>
  </si>
  <si>
    <t>531</t>
  </si>
  <si>
    <t>INDICARE IL NUMERO DELLE UNITÀ RILEVATE IN TABELLA 1 TRA I "PRESENTI AL 31.12" CHE RISULTAVANO TITOLARI DI PERMESSI AI SENSI DELL'ART. 42, C.5 D.LGS.151/2001.</t>
  </si>
  <si>
    <t>47</t>
  </si>
  <si>
    <t>UNITÀ DI PERSONALE CON QUALIFICA DIRIGENZIALE ASSEGNATE AGLI UFFICI DI DIRETTA COLLABORAZIONE DEL MINISTRO.</t>
  </si>
  <si>
    <t>5</t>
  </si>
  <si>
    <t>UNITÀ DI PERSONALE NON DIRIGENTE ASSEGNATE AGLI UFFICI DI DIRETTA COLLABORAZIONE DEL MINISTRO.</t>
  </si>
  <si>
    <t>UNITÀ DI PERSONALE ESTERNO ALL'ISTITUZIONE, IN POSIZIONE DI COMANDO, DISTACCO, FUORI RUOLO O ESPERTI, CONSULENTI E CO.CO.CO. ASSEGNATI AGLI UFFICI DI DIRETTA COLLABORAZIONE DEL MINISTRO.</t>
  </si>
  <si>
    <t>181</t>
  </si>
  <si>
    <t>N. PROGRESSIONI DI CARRIERA COMPLESSIVAMENTE DISPOSTE DAL 01/01/2011 CON EFFETTI SOLO GIURIDICI AI SENSI DELL'ART. 9, C. 21, D.L. 78/2010 CONVERTITO IN L. 122/2010</t>
  </si>
  <si>
    <t xml:space="preserve">Suggerimenti : </t>
  </si>
  <si>
    <t>Nr. contratti p.to 6 si riferisce a 8 cococo e a 51 contratti di dirig. estranei all'amm. con incarico di diretta collaborazione. Nella tabella COCOCO i 51 contratti sono inseriti nelle caselle 1.a 1.b e 3.b e 4.a. Il dato relativo al p.to 9 e stato richiesto all'Uff. V- Dir sist. Inf. MEF. Sono state inserite somme corrisposte a seguito di sentenza: in T13-col arretrati AP per un valore pari a euro 148.377 e in T14 L110 per un valore pari a euro 300.396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</si>
  <si>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</si>
  <si>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</si>
  <si>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</si>
  <si>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</si>
  <si>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b) Giuridico/Amministrativo</t>
  </si>
  <si>
    <t>c) Economico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</si>
  <si>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</si>
  <si>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</si>
  <si>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</si>
  <si>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1</t>
  </si>
  <si>
    <t>b) 4 - 6 mesi</t>
  </si>
  <si>
    <t>c) 7 - 12 mesi</t>
  </si>
  <si>
    <t>d) oltre 12 mesi</t>
  </si>
  <si>
    <t>2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</si>
  <si>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</si>
  <si>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</si>
  <si>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</si>
  <si>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</si>
  <si>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</si>
  <si>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</si>
  <si>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</si>
  <si>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nessuno</t>
  </si>
  <si>
    <t xml:space="preserve"> </t>
  </si>
  <si>
    <t>Scheda Informativa 2</t>
  </si>
  <si>
    <t xml:space="preserve">Macrocategoria : </t>
  </si>
  <si>
    <t>PERSONALE NON DIRIGENTE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</si>
  <si>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</si>
  <si>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</si>
  <si>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</si>
  <si>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21/09/2009</t>
  </si>
  <si>
    <t>Data della certificazione positiva dei revisori dei conti dell'accordo annuale:</t>
  </si>
  <si>
    <t>10/11/2009</t>
  </si>
  <si>
    <t>Data entrata in vigore dell'Accordo annuale vigente:</t>
  </si>
  <si>
    <t>ANNUALITÀ PIÙ RECENTE PER LA QUALE RISULTA COSTITUITO E CERTIFICATO IL FONDO/I PER LA CONTRATTAZIONE INTEGRATIVA:</t>
  </si>
  <si>
    <t>FONDO 2010 (CORRISPONDE AL TOTALE DELLA TABELLA 15 CONTO ANNUALE DEL 2010)</t>
  </si>
  <si>
    <t>49467320</t>
  </si>
  <si>
    <t>FONDO ANNO CORRENTE (CORRISPONDE AL TOTALE DELLA TABELLA 15 DEL PRESENTE CONTO ANNUALE)</t>
  </si>
  <si>
    <t>46904255</t>
  </si>
  <si>
    <t>(EVENTUALE) PERCENTUALE DI RIDUZIONE PROPORZIONALE A QUELLA DEL PERSONALE AI SENSI ART. 9 C. 2-BIS SECONDA PARTE (NB NON INSERIRE IL SEGNO "-")</t>
  </si>
  <si>
    <t>11</t>
  </si>
  <si>
    <t>QUOTE FONDO 2010 NON ASSOGGETTATE AI VINCOLI EX ART. 9 C. 2-BIS L. 122/2010 (SEGNO "+": ECONOMIE, CONTO TERZI, PROGETTAZIONI ECC. / SEGNO "-": ES. DECURTAZIONI PER RECUPERI)</t>
  </si>
  <si>
    <t>Più15060354</t>
  </si>
  <si>
    <t>QUOTE FONDO ANNO CORRENTE NON ASSOGGETTATE AI VINCOLI EX ART. 9 C. 2-BIS L. 122/2010 (SEGNO "+": ECONOMIE, CONTO TERZI, PROGETTAZIONI ECC. / SEGNO "-": ES. DECURTAZIONI PER RECUPERI)</t>
  </si>
  <si>
    <t>Più18933354</t>
  </si>
  <si>
    <t>VALORE MASSIMO TEORICO FONDO ANNO CORRENTE NEL RISPETTO DELL'ART. 9 C. 2-BIS L. 122/2010)</t>
  </si>
  <si>
    <t>49555554</t>
  </si>
  <si>
    <t>CALCOLO DELLA COERENZA ANNO CORRENTE CON MASSIMO TEORICO (NON COMPILARE)</t>
  </si>
  <si>
    <t>Il valore esposto alla domanda 3, pari a 46904255 euro, risulta coerente con il valore massimo teorico calcolato alla domanda 7 (euro 49555554)</t>
  </si>
  <si>
    <t>POSIZIONI NELL' ANNO DI RILEVAZIONE</t>
  </si>
  <si>
    <t>FINANZIAMENTO DELLA SPESA PER POSIZIONI ORGANIZZATIVE RIPORTATE IN TAVOLA 13 A CARICO DEL FONDO</t>
  </si>
  <si>
    <t>L'AFFIDAMENTO DELLE NUOVE POSIZIONI ORGANIZZATIVE DELL'ANNO E AVVENUTA CON LA SCELTA DEL DIRIGENTE SULLA BASE DI INCARICHI PREDETERMINATI?</t>
  </si>
  <si>
    <t>ATTRAVERSO UN BANDO ED UNA SUCCESSIVA PROCEDURA COMPARATIVA?</t>
  </si>
  <si>
    <t>PER SCELTA DELL'ORGANO DI VERTICE?</t>
  </si>
  <si>
    <t>SULLA BASE DI ALTRI FATTORI?</t>
  </si>
  <si>
    <t>DETTAGLIO DELLE POSIZIONI ORGANIZZATIVE IN ESSERE AL 31.12</t>
  </si>
  <si>
    <t>N.Posizioni</t>
  </si>
  <si>
    <t>Valore</t>
  </si>
  <si>
    <t>PROGRESSIONI ORIZZONTALI NELL'ANNO DI RILEVAZIONE</t>
  </si>
  <si>
    <t>E' STATA PREVENTIVAMENTE VERIFICATA LA SUSSISTENZA DEL REQUISITO DI CUI ALL'ART. 11, COMMA 2 DEL CCNL 2006-09 AI FINI DELLE PROGRESSIONI ORIZZONTALI?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</si>
  <si>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</si>
  <si>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</si>
  <si>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</si>
  <si>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>PRIMA AREA / CATEGORIA</t>
  </si>
  <si>
    <t>NUMERO PROGRESSIONI</t>
  </si>
  <si>
    <t>PERCENTUALE</t>
  </si>
  <si>
    <t>SECONDA AREA / CATEGORIA</t>
  </si>
  <si>
    <t>TERZA AREA / CATEGORIA</t>
  </si>
  <si>
    <t>PRODUTTIVITA'  REGOLATA DALL' ACCORDO ANNUALE SULL'UTILIZZO DELLE  RISORSE</t>
  </si>
  <si>
    <t>IMPORTO TOTALE DESTINATO AL MERITO E IMPEGNO INDIVIDUALE CHE SI DESUME DALL'ACCORDO ANNUALE SULL'UTILIZZO DELLE RISORSE (CFR. TAB. 15, EURO)</t>
  </si>
  <si>
    <t>IMPORTO TOTALE DESTINATO ALLA PRODUTTIVITA' COLLETTIVA CHE SI DESUME DALL'ACCORDO ANNUALE SULL'UTILIZZO DELLE RISORSE (CFR. TAB. 15, EURO)</t>
  </si>
  <si>
    <t>IMPORTO TOTALE DELLA PREMIALITÀ EFFETTIVAMENTE EROGATA CON RIFERIMENTO AL FONDO DELL'ANNUALITÀ CORRENTE</t>
  </si>
  <si>
    <t>IMPORTO TOTALE DELLA PREMIALITÀ NON EROGATA A SEGUITO DI VALUTAZIONE NON PIENA CON RIFERIMENTO AL FONDO DELL'ANNUALITÀ CORRENTE</t>
  </si>
  <si>
    <t>Commento dell'organo di controllo :</t>
  </si>
  <si>
    <t>L'importo di cui alla domanda (5) comprende le risorse (variabili) per il personale di prestito in servizio presso la PCM, ai sensi dell'art.82 c.5 CCNL 2002-05, nel 2010 e le risorse trasferite della SNA L'importo di cui alla domanda (6) comprende le risorse (variabili) di cui alla domanda (5) ed integra le risorse 2010, in ragione di anno, a seguito di stabilizzazioni intervenute in corso 2010 nonche le risorse (variabili) per incremento personale di prestito nel 2014 rispetto al 2010, ai sensi dell'art.82 c.5 CCNL 2002-05</t>
  </si>
  <si>
    <t>Provvedimento di riferimento della dotazione organica in vigore al 31/12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</si>
  <si>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</si>
  <si>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</si>
  <si>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</si>
  <si>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</si>
  <si>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</si>
  <si>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</si>
  <si>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</si>
  <si>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</si>
  <si>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</si>
  <si>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</si>
  <si>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CONSIGLIERE</t>
  </si>
  <si>
    <t>DIRIGENTE I FASCIA</t>
  </si>
  <si>
    <t>DIRIGENTE I FASCIA A TEMPO DETERM.</t>
  </si>
  <si>
    <t>REFERENDARIO</t>
  </si>
  <si>
    <t>DIRIGENTE II FASCIA</t>
  </si>
  <si>
    <t>DIRIGENTE II FASCIA A TEMPO DETERM.</t>
  </si>
  <si>
    <t>CAT. A - F9</t>
  </si>
  <si>
    <t>CAT. A - F8</t>
  </si>
  <si>
    <t>CAT. A - F7</t>
  </si>
  <si>
    <t>CAT. A - F6</t>
  </si>
  <si>
    <t>CAT. A - F5</t>
  </si>
  <si>
    <t>CAT. A - F4</t>
  </si>
  <si>
    <t>CAT. A - F3</t>
  </si>
  <si>
    <t>CAT. A - F2</t>
  </si>
  <si>
    <t>CAT. A - F1</t>
  </si>
  <si>
    <t>CAT. B - F9</t>
  </si>
  <si>
    <t>CAT. B - F8</t>
  </si>
  <si>
    <t>CAT. B - F7</t>
  </si>
  <si>
    <t>CAT. B - F6</t>
  </si>
  <si>
    <t>CAT. B - F5</t>
  </si>
  <si>
    <t>CAT. B - F4</t>
  </si>
  <si>
    <t>CAT. B - F3</t>
  </si>
  <si>
    <t>CAT. B - F2</t>
  </si>
  <si>
    <t>CAT. B - F1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</si>
  <si>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</si>
  <si>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</si>
  <si>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</si>
  <si>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</si>
  <si>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</si>
  <si>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</si>
  <si>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</si>
  <si>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</si>
  <si>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</si>
  <si>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</si>
  <si>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</si>
  <si>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</si>
  <si>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</si>
  <si>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</si>
  <si>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</si>
  <si>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</si>
  <si>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</si>
  <si>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</si>
  <si>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</si>
  <si>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</si>
  <si>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</si>
  <si>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</si>
  <si>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</si>
  <si>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</si>
  <si>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</si>
  <si>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</si>
  <si>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DIRETTORE DIVISIONE R.E.</t>
  </si>
  <si>
    <t>T4 Passaggi di Ruolo/Posizione Economica/Profilo</t>
  </si>
  <si>
    <t>Qualifica di partenza</t>
  </si>
  <si>
    <t>Qualifica di arrivo</t>
  </si>
  <si>
    <t>Numero di passagi</t>
  </si>
  <si>
    <t>TOTALE PASSAGGI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</si>
  <si>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</si>
  <si>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</si>
  <si>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</si>
  <si>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</si>
  <si>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</si>
  <si>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</si>
  <si>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</si>
  <si>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</si>
  <si>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</si>
  <si>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</si>
  <si>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</si>
  <si>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</si>
  <si>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</si>
  <si>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</si>
  <si>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</si>
  <si>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</si>
  <si>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</si>
  <si>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</si>
  <si>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</si>
  <si>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</si>
  <si>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</si>
  <si>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</si>
  <si>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</si>
  <si>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</si>
  <si>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</si>
  <si>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</si>
  <si>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</si>
  <si>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</si>
  <si>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</si>
  <si>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</si>
  <si>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</si>
  <si>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</si>
  <si>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</si>
  <si>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</si>
  <si>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</si>
  <si>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</si>
  <si>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</si>
  <si>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</si>
  <si>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</si>
  <si>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</si>
  <si>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</si>
  <si>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</si>
  <si>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</si>
  <si>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</si>
  <si>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</si>
  <si>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</si>
  <si>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</si>
  <si>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</si>
  <si>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</si>
  <si>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</si>
  <si>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</si>
  <si>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</si>
  <si>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T10 Personale in Servizio al 31/12 per Regioni e Estero</t>
  </si>
  <si>
    <t>Regione</t>
  </si>
  <si>
    <t>Calabria</t>
  </si>
  <si>
    <t>Campania</t>
  </si>
  <si>
    <t>Emilia romagna</t>
  </si>
  <si>
    <t>Friuli venezia giulia</t>
  </si>
  <si>
    <t>Lazio</t>
  </si>
  <si>
    <t>Piemonte</t>
  </si>
  <si>
    <t>Sardegna</t>
  </si>
  <si>
    <t>Sicilia</t>
  </si>
  <si>
    <t>Valle d'aosta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</si>
  <si>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</si>
  <si>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</si>
  <si>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</si>
  <si>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</si>
  <si>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</si>
  <si>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</si>
  <si>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</si>
  <si>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</si>
  <si>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</si>
  <si>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</si>
  <si>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</si>
  <si>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</si>
  <si>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</si>
  <si>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</si>
  <si>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</si>
  <si>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</si>
  <si>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</si>
  <si>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</si>
  <si>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</si>
  <si>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</si>
  <si>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</si>
  <si>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</si>
  <si>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</si>
  <si>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INDENNITA' DI PRESIDENZA</t>
  </si>
  <si>
    <t>RETRIBUZIONE DI POSIZIONE</t>
  </si>
  <si>
    <t>RETRIBUZIONE DI POSIZIONE - QUOTA VARIABILE</t>
  </si>
  <si>
    <t>RETRIBUZIONE DI RISULTATO</t>
  </si>
  <si>
    <t>ASSEGNO PERSONALE PENSIONABILE</t>
  </si>
  <si>
    <t>INDENNITÀ ART. 42, COMMA 5-TER, D.LGS. 151/2001</t>
  </si>
  <si>
    <t>TOTALE</t>
  </si>
  <si>
    <t>Qualifiche per le Voci di Spesa di Tipo S e T</t>
  </si>
  <si>
    <t>SPECIFICO COMP. ACCESS. ART.83 C.6  CCNL 02/05</t>
  </si>
  <si>
    <t>INDENNITA' DI TURNO</t>
  </si>
  <si>
    <t>COMPENSI ONERI RISCHI E DISAGI</t>
  </si>
  <si>
    <t>INDENNITA'  FUNZIONE POSIZIONI ORGANIZZATIVE</t>
  </si>
  <si>
    <t xml:space="preserve">COMPENSI PRODUTTIVITA' </t>
  </si>
  <si>
    <t>INDENNITA' UFFICI DIRETTA COLLABORAZIONE MINISTRO</t>
  </si>
  <si>
    <t>COMPETENZE PERSONALE COMANDATO/DISTACCATO PRESSO L'AMM.NE</t>
  </si>
  <si>
    <t>ARRETRATI ANNI PRECEDENTI</t>
  </si>
  <si>
    <t>ALTRE SPESE ACCESSORIE ED INDENNITA' VARIE</t>
  </si>
  <si>
    <t>ARRETRATI A.P. PER COMPENSI RISULTATO/PRODUTTIVITÀ</t>
  </si>
  <si>
    <t>STRAORDINARIO</t>
  </si>
  <si>
    <t>STRAORDINARIO PERSONALE MILITARE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</si>
  <si>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</si>
  <si>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</si>
  <si>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</si>
  <si>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</si>
  <si>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</si>
  <si>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</si>
  <si>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</si>
  <si>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</si>
  <si>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</si>
  <si>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</si>
  <si>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</si>
  <si>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</si>
  <si>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ALTRE SPESE</t>
  </si>
  <si>
    <t>CONTRATTI PER RESA SERVIZI/ADEMPIMENTI OBBLIGATORI PER LEGGE</t>
  </si>
  <si>
    <t>RETRIBUZIONI PERSONALE  A TEMPO DETERMINATO</t>
  </si>
  <si>
    <t>INDENNITA' DI MISSIONE E TRASFERIMENTO</t>
  </si>
  <si>
    <t>CONTRIBUTI A CARICO DELL'AMM.NE SU COMP. FISSE E ACCESSORIE</t>
  </si>
  <si>
    <t>IRAP</t>
  </si>
  <si>
    <t>ONERI PER I CONTRATTI DI SOMMINISTRAZIONE(INTERINALI)</t>
  </si>
  <si>
    <t>SOMME RIMBORSATE PER PERSONALE COMAND./FUORI RUOLO/IN CONV.</t>
  </si>
  <si>
    <t>ALTRE SOMME RIMBORSATE ALLE AMMINISTRAZIONI</t>
  </si>
  <si>
    <t>RIMBORSI RICEVUTI PER PERS. COMAND./FUORI RUOLO/IN CONV. (-)</t>
  </si>
  <si>
    <t>Elenco istituzioni ed importi dei rimborsi effettuati</t>
  </si>
  <si>
    <t>C.CONTI 142.034;MIN.AFF.EST 305.291;AG.ENTRATE 4.631.249;AG.DOGANE 252.872;AVCP 27.849;ISPRA 618.921;PROV.ROMA 56.956;ARMA CC 615.386;GDF 647.507;AZ.OSP.S.CAMILLO 229.849;ASLRM C 14.346;AZ.SAN.6 PA 17.042;ARES118 41.818;ACISMOM 41.472;COM.MONTEFIASCONE 15.030;COM.PR 14.041;COM. NA 82.447;IRAI-IPAB 1.605;ISTAT 20.835;INAIL 51.175;INGV 15.812;UNI RM3 4.785;UNI TORVERGATA 84.512; UNI. RM SAP 64.392;COM. RM 193.482;UNI. CA 41.132;UNI. PI 1.898;MIBAC 188.205;MEF 321.042;MIN.INT. (ALBO SEG) 232.103;MIN.INT. 1.196.275;MIN.POL.AGR. 60.858;MIN.SVIL. ECON. 343.879;MIN.DIFESA 185.729;MIN. INFR 76.284;MIN.SAL. 64.089;MIN.LAV. 213.996;MIUR 27.203;REG. LOMBARDIA 3.995;REG. PIEMONTE 67.263;ENEA 185.847;ASL BS 746;PROV. BZ 93.343;AZ.OSP. S. ANNA(CO) 89.605;AZ.OSP.SMN RE 75.038;SNA:UNI PI 142.506;UNI TN 76.251;ISTAT 190.745;UNI CA 123.157;AGCM 299.991;UNI PG 91.501;UNI TE 59.630;UNI SS 69.826;LUISS 113.321;INAIL 202.036;UNI RM SAP 24.979;INPS 158.921;UNI TM TorVergata 112.845;PCM3.520.725;UNI TE 68.975</t>
  </si>
  <si>
    <t>Elenco istituzioni ed importi dei rimborsi ricevuti</t>
  </si>
  <si>
    <t>122515,6 Agenzia Italia Digitale; 25173,63 Ministero Politiche Agricole; 250122,52 Comune di Roma; 521465,39 Consiglio Naz.le del Notariato; 35464,95 Ministero dell'Istruzione, dell'Universita e della Ricerca; 220725,88 Presidenza del consiglio dei ministri - Scuola Nazionale Amministrazione</t>
  </si>
  <si>
    <t>T15 Fondo per la contrattazione integrativa</t>
  </si>
  <si>
    <t>Macrocategoria : DIRIGENTI DI 1^ FASCIA</t>
  </si>
  <si>
    <t>Importo di competenza</t>
  </si>
  <si>
    <t>Entrata</t>
  </si>
  <si>
    <t>Uscita</t>
  </si>
  <si>
    <t>Fondo retribuzione di posizione e risultato</t>
  </si>
  <si>
    <t>Risorse fisse aventi carattere di certezza e stabilità</t>
  </si>
  <si>
    <t>FONDO 2004 CERT ORG CONTR. /PARTE FISSA (ART1 C189 L266/05)</t>
  </si>
  <si>
    <t>INCREMENTI CCNL 04-05 (ART. 4 C. 1 ALINEA 2 E 3)</t>
  </si>
  <si>
    <t>INCREMENTI CCNL 06-09 (ART. 25 C. 1)</t>
  </si>
  <si>
    <t>INCREMENTI CCNL 08-09 (ART. 4 C. 1)</t>
  </si>
  <si>
    <t>RIA PERS. CESSATO BASE ANNUA (ART.51 C. 4 P. 1 CCNL 02-05)</t>
  </si>
  <si>
    <t>NUOVI SERVIZI O RIORG. - STABILE (ART. 51 C. 8 CCNL 02-05)</t>
  </si>
  <si>
    <t>DEC FONDO/PARTE FISSA RID PROP PERS (ART.9 C2BIS L.122/10)</t>
  </si>
  <si>
    <t>ALTRE DECURTAZIONE DEL FONDO /  PARTE FISSA</t>
  </si>
  <si>
    <t>totale Risorse fisse aventi carattere di certezza e stabilità Fondo posizione e risultato</t>
  </si>
  <si>
    <t>14.146.960</t>
  </si>
  <si>
    <t>Risorse variabili</t>
  </si>
  <si>
    <t>RIS. DA TERZI PER INCAR. AGG.VI (ART 51 C 3 L. A CCNL 02-05)</t>
  </si>
  <si>
    <t>RIA CESS. ANNO PREC. ACC. (ART. 51 C. 4 PP. 2-3 CCNL 02-05)</t>
  </si>
  <si>
    <t>RIS. DIRIGENTI DI PRESTITO (ART. 51 C. 7 CCNL 02-05)</t>
  </si>
  <si>
    <t>ALTRE RISORSE VARIABILI</t>
  </si>
  <si>
    <t>DEC FONDO/PARTE VARIAB. RID PROP PERS(ART.9 C.2BIS L.122/10)</t>
  </si>
  <si>
    <t>ALTRE DECURTAZIONI DEL FONDO /  PARTE VARIABILE</t>
  </si>
  <si>
    <t>totale Risorse variabili Fondo posizione e risultato</t>
  </si>
  <si>
    <t>1.414.133</t>
  </si>
  <si>
    <t>totale Fondo posizione e risultato</t>
  </si>
  <si>
    <t>15.561.093</t>
  </si>
  <si>
    <t>Destinazioni non contrattate specificamente dal CI di rif.to</t>
  </si>
  <si>
    <t>RETRIBUZIONE DI POSIZIONE - PARTE FISSA</t>
  </si>
  <si>
    <t>RETRIBUZIONE DI POSIZIONE - PARTE VARIABILE</t>
  </si>
  <si>
    <t>totale Destinazioni non contrattate specificamente dal CI di rif.to Fondo posizione e risultato</t>
  </si>
  <si>
    <t>Macrocategoria : DIRIGENTI DI 2^ FASCIA</t>
  </si>
  <si>
    <t>INCREMENTI CCNL 04-05 (ART. 7 C. 1 ALINEA 2 E 3)</t>
  </si>
  <si>
    <t>INCREMENTI CCNL 06-09 (ART. 28 C. 1)</t>
  </si>
  <si>
    <t>INCREMENTI CCNL 08-09 (ART. 7 C. 1)</t>
  </si>
  <si>
    <t>RIA PERS. CESSATO MISURA INTERA (ART58 C4 P1 CCNL02-05)</t>
  </si>
  <si>
    <t>NUOVI SERV. O RIORG. - STAB (ART 58 C 8 CCNL 02-05)</t>
  </si>
  <si>
    <t>DECURT. PER LIMITE ART1 C189 L266/05-RIS.FISSE (2004-10%)</t>
  </si>
  <si>
    <t>7.875.336</t>
  </si>
  <si>
    <t>RISPARMI DI GESTIONE (ART. 43 L. 449/1997)</t>
  </si>
  <si>
    <t>RIS. DA TERZI INCARICHI AGG.VI (ART.58 C. 3 L. D CCNL 02-05)</t>
  </si>
  <si>
    <t>RATEO RIA CESS ANNO PREC. ACC. (ART 58 C 4 PP 2-3 CCNL02-05)</t>
  </si>
  <si>
    <t>RIS. DIRIGENTI DI PRESTITO (ART. 58 C. 7 CCNL 02-05)</t>
  </si>
  <si>
    <t>DECURT. PER LIMITE ART1 C189 L266/05 - RIS VAR (2004-10%)</t>
  </si>
  <si>
    <t>2.045.895</t>
  </si>
  <si>
    <t>9.921.231</t>
  </si>
  <si>
    <t>ALTRI ISTITUTI NON COMPRESI FRA I PRECEDENTI</t>
  </si>
  <si>
    <t>8.384.221</t>
  </si>
  <si>
    <t>Destinazioni contrattate specificamente dal CI di rif.to</t>
  </si>
  <si>
    <t>RETRIBUZIONE DI RISULTATO - CONTR.</t>
  </si>
  <si>
    <t>ALTRI ISTITUTI NON COMPRESI FRA I PRECEDENTI - CONTR</t>
  </si>
  <si>
    <t>totale Destinazioni contrattate specificamente dal CI di rif.to Fondo posizione e risultato</t>
  </si>
  <si>
    <t>1.537.010</t>
  </si>
  <si>
    <t>Macrocategoria : PERSONALE NON DIRIGENTE</t>
  </si>
  <si>
    <t>Fondo Unico della Presidenza</t>
  </si>
  <si>
    <t>INCREMENTI CCNL 04-05 (ART. 4)</t>
  </si>
  <si>
    <t>INCREMENTI CCNL 06-09 (ART. 26 CC. 1,2)</t>
  </si>
  <si>
    <t>RIA PERS. CESS. BASE ANNUA (ART.82 C.2 AL. 5 P.3 CCNL 02-05)</t>
  </si>
  <si>
    <t>NUOVI SERV. INCR. DO - STAB (ART. 82 C. 6 CCNL 02-05)</t>
  </si>
  <si>
    <t>RIS. FASCE CESS. O PASS. AREA (ART. 26 C. 4 P. 1 CCNL 06-09)</t>
  </si>
  <si>
    <t>REC. TRATT. FOND.LE NETTO CESS. (ART. 28 C. 5 CCNL 06-09)</t>
  </si>
  <si>
    <t>DECURTAZIONE PER PROGR. ORIZZ. (ART. 83 C. 4 CCNL 02-05)</t>
  </si>
  <si>
    <t>DECURT DEFIN PROGR VERT I-II AREA (ART.98 C.2 CCNL 02-05)</t>
  </si>
  <si>
    <t>DECURT DEFIN STABILIZZ TRATT FOND.LE  (ART 26 C 3 CCNL06-09)</t>
  </si>
  <si>
    <t>totale Risorse fisse aventi carattere di certezza e stabilità FUP</t>
  </si>
  <si>
    <t>24.824.878</t>
  </si>
  <si>
    <t>RISP. DI GEST. SPESE PERS. (ART. 82 C. 2 AL. 1 CCNL 02-05)</t>
  </si>
  <si>
    <t>RIA CESS. ANNO PREC. ACC. (ART. 82 C. 2 AL 5 P 2 CCNL 02-05)</t>
  </si>
  <si>
    <t>RIS. PERSONALE DI PRESTITO (ART. 82 C. 5 CCNL 02-05)</t>
  </si>
  <si>
    <t>totale Risorse variabili FUP</t>
  </si>
  <si>
    <t>18.485.654</t>
  </si>
  <si>
    <t>totale FUP</t>
  </si>
  <si>
    <t>43.310.532</t>
  </si>
  <si>
    <t>Poste temporaneamente allocate all'esterno del Fondo</t>
  </si>
  <si>
    <t>Risorse temporaneamente allocate all'esterno del Fondo</t>
  </si>
  <si>
    <t>SVIL EC PO FLESS ART83 C 4 P 2 CCNL 02-05 - RISORSE</t>
  </si>
  <si>
    <t>totale Risorse temporaneamente allocate all'esterno del Fondo Poste temporaneamente esterne Fondo</t>
  </si>
  <si>
    <t>3.593.723</t>
  </si>
  <si>
    <t>totale Poste temporaneamente esterne Fondo</t>
  </si>
  <si>
    <t>SPECIFICO COMPENSO ACCESSORIO PRESIDENZA</t>
  </si>
  <si>
    <t>INDENNITÀ DI RESPONSABILITÀ, TURNI, RISCHIO, DISAGIO ECC.</t>
  </si>
  <si>
    <t>totale Destinazioni non contrattate specificamente dal CI di rif.to FUP</t>
  </si>
  <si>
    <t>Destinazioni temporaneamente allocate all'esterno del Fondo</t>
  </si>
  <si>
    <t>SVIL EC PO FLESS ART83 C4 P2 CCNL 02-05-VALORE ANNO CORRENTE</t>
  </si>
  <si>
    <t>totale Destinazioni temporaneamente allocate all'esterno del Fondo Poste temporaneamente esterne Fondo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</si>
  <si>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</si>
  <si>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</si>
  <si>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</si>
  <si>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</si>
  <si>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</si>
  <si>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</si>
  <si>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</si>
  <si>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69790564</t>
  </si>
  <si>
    <t>157738335</t>
  </si>
  <si>
    <t>capp. 106,107,124,135,138,142,143,144,153,157,166 Cdr 1+cap.680-681-683-696-743-754-979 Cdr 13+cap. 228 Cdr 16, afferenti anche spese per fattispecie diverse</t>
  </si>
  <si>
    <t>Totale T13</t>
  </si>
  <si>
    <t>87846390</t>
  </si>
  <si>
    <t>Assegno T14</t>
  </si>
  <si>
    <t>101381</t>
  </si>
  <si>
    <t xml:space="preserve">L010 - GESTIONE MENSE </t>
  </si>
  <si>
    <t>L011 - EROGAZIONE BUONI PASTO</t>
  </si>
  <si>
    <t>4361783</t>
  </si>
  <si>
    <t>cap. 151 Cdr 1 + cap. 686 Cdr 13 + cap. 228 Cdr 16 afferente anche spese per fattispecie diverse</t>
  </si>
  <si>
    <t>L020 - FORMAZIONE DEL PERSONALE</t>
  </si>
  <si>
    <t>253010</t>
  </si>
  <si>
    <t>cap. 163 Cdr 1 + cap. 404 bilancio autonomo SNA</t>
  </si>
  <si>
    <t>L090 - BENESSERE DEL PERSONALE</t>
  </si>
  <si>
    <t>L100 - EQUO INDENNIZZO AL PERSONALE</t>
  </si>
  <si>
    <t>5032</t>
  </si>
  <si>
    <t>cap. 150 Cdr 1</t>
  </si>
  <si>
    <t>L105 - SOMME CORRISPOSTE AD AGENZIA DI SOMMINISTRAZIONE(INTERINALI)</t>
  </si>
  <si>
    <t>6560</t>
  </si>
  <si>
    <t>bilancio SNA capp. 301-302-314 afferenti anche spese per fattispecie diverse</t>
  </si>
  <si>
    <t>L107 - COPERTURE ASSICURATIVE</t>
  </si>
  <si>
    <t>93320</t>
  </si>
  <si>
    <t>E 74.909 capp. 717-734  Cdr 13 + E 18.411 capp. 228 Cdr 16, afferenti anche spese per fattispecie diverse</t>
  </si>
  <si>
    <t>L108 - CONTRATTI DI COLLABORAZIONE COORDINATA E CONTINUATIVA</t>
  </si>
  <si>
    <t>2262974</t>
  </si>
  <si>
    <t>capp. 103-104-105-106-107 Cdr 1+capp. 733 Cdr 13+capp. 314-606 -607 su bilancio SNA, afferenti anche spese per fattispecie diverse</t>
  </si>
  <si>
    <t>L109 - INCARICHI LIBERO PROFESSIONALI/STUDIO/RICERCA/CONSULENZA</t>
  </si>
  <si>
    <t>3926511</t>
  </si>
  <si>
    <t>cap. 125, 138, 157, 166, 167, 209 Cdr 1+capp. 207-302-304-309-314-606-607 su bilancio SNA, afferenti anche spese per fattispecie diverse</t>
  </si>
  <si>
    <t>L115 - CONTRATTI PER RESA SERVIZI/ADEMPIMENTI OBBLIGATORI PER LEGGE</t>
  </si>
  <si>
    <t>64564</t>
  </si>
  <si>
    <t>su bilancio SNA cap. 404 + Cdr 5 367</t>
  </si>
  <si>
    <t>L110 - ALTRE SPESE</t>
  </si>
  <si>
    <t>580571</t>
  </si>
  <si>
    <t>flusso SPT MEF per fattispecie non specificate + cap. 183 cdr1+ BILANCIO SNA capp. 209-210-606-607, afferenti anche spese per fattispecie diverse</t>
  </si>
  <si>
    <t>P015 - RETRIBUZIONI PERSONALE  A TEMPO DETERMINATO</t>
  </si>
  <si>
    <t>1684289</t>
  </si>
  <si>
    <t>1770592</t>
  </si>
  <si>
    <t>capp. 103,106,107 Cdr 1, afferenti anche spese per fattispecie diverse</t>
  </si>
  <si>
    <t>P016 - RETRIBUZIONI PERSONALE CON CONTRATTO DI FORMAZIONE E LAVORO</t>
  </si>
  <si>
    <t>P030 - INDENNITA' DI MISSIONE E TRASFERIMENTO</t>
  </si>
  <si>
    <t>2325352</t>
  </si>
  <si>
    <t>capp. 108, 139 Cdr 1+ cdr3 cap. 272+cap.339 cdr4+cdr5 cap.339+cap. 376 cdr 6+cdr7 cap 442+cap. 490 cdr8+cap.600 cdr11+cap. 689-750 Cdr 13 + cap781 cdr 14+cdr15 824+cap. cap. 228 Cdr 16 + cap. 521 Cdr 9 + bilancio SNA cap. 205-301-302-306-307-309-314, afferenti anche spese per fattispecie diverse</t>
  </si>
  <si>
    <t>P035 - CONTRIBUTI A CARICO DELL'AMM. PER FONDI PREV. COMPLEMENTARE</t>
  </si>
  <si>
    <t>P055 - CONTRIBUTI A CARICO DELL'AMM.NE SU COMP. FISSE E ACCESSORIE</t>
  </si>
  <si>
    <t>44977190</t>
  </si>
  <si>
    <t>44977140</t>
  </si>
  <si>
    <t>capp. 104, 124, 117, 134, 136, 155, 159,166 Cdr 1 + capp. 694,696,743,754,979 Cdr 13 + cap. 228 Cdr 16, afferenti anche spese per fattispecie diverse</t>
  </si>
  <si>
    <t>P058 - QUOTE ANNUE ACCANTONAMENTO TFR O ALTRA IND. FINE SERVIZIO</t>
  </si>
  <si>
    <t>P061 - IRAP</t>
  </si>
  <si>
    <t>13932034</t>
  </si>
  <si>
    <t>capp. 105, 124, 130, 137, 145, 156, 161, 166 Cdr 1 + cap. 695,696,743,754,979 Cdr 13 + E 41.153 cap. 228 Cdr 16</t>
  </si>
  <si>
    <t>P062 - ONERI PER I CONTRATTI DI SOMMINISTRAZIONE(INTERINALI)</t>
  </si>
  <si>
    <t>215410</t>
  </si>
  <si>
    <t>BILANCIO SNA capp. 301-302-314 afferenti anche spese per fattispecie diverse</t>
  </si>
  <si>
    <t>P065 - COMPENSI PER PERSONALE LSU/LPU</t>
  </si>
  <si>
    <t>SOMME RIMBORSATE ALLE AMMINISTRAZIONI PER SPESE DI PERSONALE
(sommatoria dei diversi rimborsi presenti in tabella 14)</t>
  </si>
  <si>
    <t>16914675</t>
  </si>
  <si>
    <t>capp. 112,113 Cdr 1+cap. 745 Cdr 13+cap. 228 Cdr 16+ SNA capp. 207-606-607, afferenti anche spese per fattispecie diverse</t>
  </si>
  <si>
    <t>249341610</t>
  </si>
  <si>
    <t>249427863</t>
  </si>
  <si>
    <t>RIMBORSI RICEVUTI  DALLE AMMINISTRAZIONI PER SPESE DI PERSONALE  (a riduzione)
(sommatoria dei diversi rimborsi presenti in tabella 14)</t>
  </si>
  <si>
    <t>1175468</t>
  </si>
  <si>
    <t>entrata cap. 810, afferente entrate anche per fattispecie diverse</t>
  </si>
  <si>
    <t>TOTALE GENERALE AL NETTO DEI RIMBORSI</t>
  </si>
  <si>
    <t>248166142</t>
  </si>
  <si>
    <t>248252395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</si>
</sst>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8" spans="1:3" ht="12.75">
      <c r="A8" s="2" t="s">
        <v>11</v>
      </c>
      <c r="C8" t="s">
        <v>12</v>
      </c>
    </row>
    <row r="12" spans="2:31" ht="12.75"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2" t="s">
        <v>27</v>
      </c>
      <c r="Q12" s="2" t="s">
        <v>28</v>
      </c>
      <c r="R12" s="2" t="s">
        <v>29</v>
      </c>
      <c r="S12" s="2" t="s">
        <v>30</v>
      </c>
      <c r="T12" s="2" t="s">
        <v>31</v>
      </c>
      <c r="U12" s="2" t="s">
        <v>32</v>
      </c>
      <c r="V12" s="2" t="s">
        <v>33</v>
      </c>
      <c r="W12" s="2" t="s">
        <v>34</v>
      </c>
      <c r="X12" s="2" t="s">
        <v>35</v>
      </c>
      <c r="Y12" s="2" t="s">
        <v>36</v>
      </c>
      <c r="Z12" s="2" t="s">
        <v>37</v>
      </c>
      <c r="AA12" s="2" t="s">
        <v>38</v>
      </c>
      <c r="AB12" s="2" t="s">
        <v>39</v>
      </c>
      <c r="AC12" s="2" t="s">
        <v>40</v>
      </c>
      <c r="AD12" s="2" t="s">
        <v>41</v>
      </c>
      <c r="AE12" s="2" t="s">
        <v>42</v>
      </c>
    </row>
    <row r="13" spans="1:30" ht="12.75">
      <c r="A13" s="2" t="s">
        <v>43</v>
      </c>
      <c r="C13" t="s">
        <v>44</v>
      </c>
      <c r="L13" t="s">
        <v>44</v>
      </c>
      <c r="M13" t="s">
        <v>44</v>
      </c>
      <c r="N13" t="s">
        <v>44</v>
      </c>
      <c r="O13" t="s">
        <v>44</v>
      </c>
      <c r="P13" t="s">
        <v>44</v>
      </c>
      <c r="Q13" t="s">
        <v>44</v>
      </c>
      <c r="R13" t="s">
        <v>44</v>
      </c>
      <c r="S13" t="s">
        <v>44</v>
      </c>
      <c r="T13" t="s">
        <v>44</v>
      </c>
      <c r="U13" t="s">
        <v>44</v>
      </c>
      <c r="V13" t="s">
        <v>44</v>
      </c>
      <c r="W13" t="s">
        <v>44</v>
      </c>
      <c r="X13" t="s">
        <v>44</v>
      </c>
      <c r="Y13" t="s">
        <v>44</v>
      </c>
      <c r="AA13" t="s">
        <v>44</v>
      </c>
      <c r="AB13" t="s">
        <v>44</v>
      </c>
      <c r="AD13" t="s">
        <v>44</v>
      </c>
    </row>
    <row r="14" spans="1:30" ht="12.75">
      <c r="A14" s="2" t="s">
        <v>45</v>
      </c>
      <c r="C14" t="s">
        <v>44</v>
      </c>
      <c r="L14" t="s">
        <v>44</v>
      </c>
      <c r="M14" t="s">
        <v>44</v>
      </c>
      <c r="N14" t="s">
        <v>44</v>
      </c>
      <c r="O14" t="s">
        <v>44</v>
      </c>
      <c r="P14" t="s">
        <v>44</v>
      </c>
      <c r="Q14" t="s">
        <v>44</v>
      </c>
      <c r="R14" t="s">
        <v>44</v>
      </c>
      <c r="S14" t="s">
        <v>44</v>
      </c>
      <c r="T14" t="s">
        <v>44</v>
      </c>
      <c r="U14" t="s">
        <v>44</v>
      </c>
      <c r="V14" t="s">
        <v>44</v>
      </c>
      <c r="W14" t="s">
        <v>44</v>
      </c>
      <c r="X14" t="s">
        <v>44</v>
      </c>
      <c r="Y14" t="s">
        <v>44</v>
      </c>
      <c r="AA14" t="s">
        <v>44</v>
      </c>
      <c r="AB14" t="s">
        <v>44</v>
      </c>
      <c r="AD14" t="s">
        <v>44</v>
      </c>
    </row>
    <row r="15" spans="1:30" ht="12.75">
      <c r="A15" s="2" t="s">
        <v>46</v>
      </c>
      <c r="C15" t="s">
        <v>44</v>
      </c>
      <c r="L15" t="s">
        <v>44</v>
      </c>
      <c r="M15" t="s">
        <v>44</v>
      </c>
      <c r="N15" t="s">
        <v>44</v>
      </c>
      <c r="O15" t="s">
        <v>44</v>
      </c>
      <c r="P15" t="s">
        <v>44</v>
      </c>
      <c r="Q15" t="s">
        <v>44</v>
      </c>
      <c r="R15" t="s">
        <v>44</v>
      </c>
      <c r="S15" t="s">
        <v>44</v>
      </c>
      <c r="T15" t="s">
        <v>44</v>
      </c>
      <c r="U15" t="s">
        <v>44</v>
      </c>
      <c r="V15" t="s">
        <v>44</v>
      </c>
      <c r="W15" t="s">
        <v>44</v>
      </c>
      <c r="X15" t="s">
        <v>44</v>
      </c>
      <c r="Y15" t="s">
        <v>44</v>
      </c>
      <c r="AA15" t="s">
        <v>44</v>
      </c>
      <c r="AB15" t="s">
        <v>44</v>
      </c>
      <c r="AD15" t="s">
        <v>44</v>
      </c>
    </row>
    <row r="17" ht="12.75">
      <c r="A17" s="3" t="s">
        <v>47</v>
      </c>
    </row>
    <row r="21" ht="18">
      <c r="A21" s="1" t="s">
        <v>48</v>
      </c>
    </row>
    <row r="22" ht="18">
      <c r="A22" s="1" t="s">
        <v>49</v>
      </c>
    </row>
    <row r="27" ht="15.75">
      <c r="A27" s="4" t="s">
        <v>50</v>
      </c>
    </row>
    <row r="29" spans="1:19" ht="12.75">
      <c r="A29" s="2" t="s">
        <v>13</v>
      </c>
      <c r="B29" s="2" t="s">
        <v>51</v>
      </c>
      <c r="C29" s="2" t="s">
        <v>52</v>
      </c>
      <c r="D29" s="2" t="s">
        <v>53</v>
      </c>
      <c r="E29" s="2" t="s">
        <v>54</v>
      </c>
      <c r="F29" s="2" t="s">
        <v>55</v>
      </c>
      <c r="G29" s="2" t="s">
        <v>56</v>
      </c>
      <c r="H29" s="2" t="s">
        <v>57</v>
      </c>
      <c r="I29" s="2" t="s">
        <v>58</v>
      </c>
      <c r="J29" s="2" t="s">
        <v>59</v>
      </c>
      <c r="K29" s="2" t="s">
        <v>60</v>
      </c>
      <c r="L29" s="2" t="s">
        <v>61</v>
      </c>
      <c r="M29" s="2" t="s">
        <v>62</v>
      </c>
      <c r="N29" s="2" t="s">
        <v>63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68</v>
      </c>
    </row>
    <row r="30" spans="1:19" ht="12.75">
      <c r="A30" s="2" t="s">
        <v>69</v>
      </c>
      <c r="B30" t="s">
        <v>70</v>
      </c>
      <c r="C30" t="s">
        <v>70</v>
      </c>
      <c r="D30" t="s">
        <v>70</v>
      </c>
      <c r="E30" t="s">
        <v>70</v>
      </c>
      <c r="F30" t="s">
        <v>70</v>
      </c>
      <c r="G30" t="s">
        <v>70</v>
      </c>
      <c r="H30" t="s">
        <v>70</v>
      </c>
      <c r="I30" t="s">
        <v>70</v>
      </c>
      <c r="J30" t="s">
        <v>70</v>
      </c>
      <c r="K30" t="s">
        <v>70</v>
      </c>
      <c r="L30" t="s">
        <v>70</v>
      </c>
      <c r="M30" t="s">
        <v>70</v>
      </c>
      <c r="N30" t="s">
        <v>70</v>
      </c>
      <c r="O30" t="s">
        <v>70</v>
      </c>
      <c r="P30" t="s">
        <v>70</v>
      </c>
      <c r="Q30" t="s">
        <v>70</v>
      </c>
      <c r="R30" t="s">
        <v>70</v>
      </c>
      <c r="S30" t="s">
        <v>70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332</v>
      </c>
    </row>
    <row r="5" spans="1:8" ht="12.75">
      <c r="A5" s="2" t="s">
        <v>333</v>
      </c>
      <c r="B5" s="2" t="s">
        <v>334</v>
      </c>
      <c r="D5" s="2" t="s">
        <v>335</v>
      </c>
      <c r="F5" s="2" t="s">
        <v>336</v>
      </c>
      <c r="H5" s="2" t="s">
        <v>337</v>
      </c>
    </row>
    <row r="6" spans="2:9" ht="12.75"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</row>
    <row r="7" spans="1:9" ht="12.75">
      <c r="A7" s="2" t="s">
        <v>338</v>
      </c>
      <c r="B7" s="3">
        <v>1</v>
      </c>
      <c r="C7" s="3">
        <v>1</v>
      </c>
      <c r="D7" s="3">
        <v>0</v>
      </c>
      <c r="E7" s="3">
        <v>2</v>
      </c>
      <c r="F7" s="3">
        <v>2</v>
      </c>
      <c r="G7" s="3">
        <v>2</v>
      </c>
      <c r="H7" s="3">
        <v>0</v>
      </c>
      <c r="I7" s="3">
        <v>1</v>
      </c>
    </row>
    <row r="9" spans="1:5" ht="12.75">
      <c r="A9" s="2" t="s">
        <v>325</v>
      </c>
      <c r="E9" s="2" t="s">
        <v>339</v>
      </c>
    </row>
    <row r="10" spans="1:9" ht="12.75">
      <c r="A10" t="s">
        <v>83</v>
      </c>
      <c r="B10" s="3">
        <v>8</v>
      </c>
      <c r="C10" s="3">
        <v>12</v>
      </c>
      <c r="D10" s="3">
        <v>1</v>
      </c>
      <c r="E10" s="3">
        <v>3</v>
      </c>
      <c r="F10" s="3">
        <v>0</v>
      </c>
      <c r="G10" s="3">
        <v>0</v>
      </c>
      <c r="H10" s="3">
        <v>0</v>
      </c>
      <c r="I10" s="3">
        <v>1</v>
      </c>
    </row>
    <row r="11" spans="1:9" ht="12.75">
      <c r="A11" t="s">
        <v>84</v>
      </c>
      <c r="B11" s="3">
        <v>7</v>
      </c>
      <c r="C11" s="3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2" t="s">
        <v>340</v>
      </c>
      <c r="B12" s="6">
        <f aca="true" t="shared" si="0" ref="B12:I12">SUM(B10:B11)</f>
        <v>15</v>
      </c>
      <c r="C12" s="6">
        <f t="shared" si="0"/>
        <v>22</v>
      </c>
      <c r="D12" s="6">
        <f t="shared" si="0"/>
        <v>1</v>
      </c>
      <c r="E12" s="6">
        <f t="shared" si="0"/>
        <v>3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341</v>
      </c>
    </row>
    <row r="5" spans="1:16" ht="12.75">
      <c r="A5" s="2" t="s">
        <v>291</v>
      </c>
      <c r="B5" s="2" t="s">
        <v>342</v>
      </c>
      <c r="D5" s="2" t="s">
        <v>343</v>
      </c>
      <c r="F5" s="2" t="s">
        <v>344</v>
      </c>
      <c r="H5" s="2" t="s">
        <v>345</v>
      </c>
      <c r="J5" s="2" t="s">
        <v>346</v>
      </c>
      <c r="L5" s="2" t="s">
        <v>347</v>
      </c>
      <c r="N5" s="2" t="s">
        <v>348</v>
      </c>
      <c r="P5" s="2" t="s">
        <v>349</v>
      </c>
    </row>
    <row r="6" spans="2:17" ht="12.75"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</row>
    <row r="7" spans="1:17" ht="12.75">
      <c r="A7" t="s">
        <v>300</v>
      </c>
      <c r="B7" s="3">
        <v>2</v>
      </c>
      <c r="C7" s="3">
        <v>3</v>
      </c>
      <c r="D7" s="3">
        <v>5</v>
      </c>
      <c r="E7" s="3">
        <v>0</v>
      </c>
      <c r="F7" s="3">
        <v>0</v>
      </c>
      <c r="G7" s="3">
        <v>0</v>
      </c>
      <c r="H7" s="3">
        <v>2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301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16</v>
      </c>
      <c r="M8" s="3">
        <v>5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t="s">
        <v>303</v>
      </c>
      <c r="B9" s="3">
        <v>1</v>
      </c>
      <c r="C9" s="3">
        <v>0</v>
      </c>
      <c r="D9" s="3">
        <v>1</v>
      </c>
      <c r="E9" s="3">
        <v>2</v>
      </c>
      <c r="F9" s="3">
        <v>0</v>
      </c>
      <c r="G9" s="3">
        <v>0</v>
      </c>
      <c r="H9" s="3">
        <v>2</v>
      </c>
      <c r="I9" s="3">
        <v>3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t="s">
        <v>304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24</v>
      </c>
      <c r="M10" s="3">
        <v>18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t="s">
        <v>350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t="s">
        <v>307</v>
      </c>
      <c r="B12" s="3">
        <v>0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2.75">
      <c r="A13" t="s">
        <v>308</v>
      </c>
      <c r="B13" s="3">
        <v>3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12.75">
      <c r="A14" t="s">
        <v>309</v>
      </c>
      <c r="B14" s="3">
        <v>0</v>
      </c>
      <c r="C14" s="3">
        <v>3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5</v>
      </c>
      <c r="J14" s="3">
        <v>0</v>
      </c>
      <c r="K14" s="3">
        <v>0</v>
      </c>
      <c r="L14" s="3">
        <v>12</v>
      </c>
      <c r="M14" s="3">
        <v>15</v>
      </c>
      <c r="N14" s="3">
        <v>0</v>
      </c>
      <c r="O14" s="3">
        <v>0</v>
      </c>
      <c r="P14" s="3">
        <v>0</v>
      </c>
      <c r="Q14" s="3">
        <v>0</v>
      </c>
    </row>
    <row r="15" spans="1:17" ht="12.75">
      <c r="A15" t="s">
        <v>310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13</v>
      </c>
      <c r="M15" s="3">
        <v>37</v>
      </c>
      <c r="N15" s="3">
        <v>0</v>
      </c>
      <c r="O15" s="3">
        <v>0</v>
      </c>
      <c r="P15" s="3">
        <v>0</v>
      </c>
      <c r="Q15" s="3">
        <v>0</v>
      </c>
    </row>
    <row r="16" spans="1:17" ht="12.75">
      <c r="A16" t="s">
        <v>311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59</v>
      </c>
      <c r="M16" s="3">
        <v>82</v>
      </c>
      <c r="N16" s="3">
        <v>0</v>
      </c>
      <c r="O16" s="3">
        <v>0</v>
      </c>
      <c r="P16" s="3">
        <v>0</v>
      </c>
      <c r="Q16" s="3">
        <v>0</v>
      </c>
    </row>
    <row r="17" spans="1:17" ht="12.75">
      <c r="A17" t="s">
        <v>312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31</v>
      </c>
      <c r="M17" s="3">
        <v>50</v>
      </c>
      <c r="N17" s="3">
        <v>0</v>
      </c>
      <c r="O17" s="3">
        <v>0</v>
      </c>
      <c r="P17" s="3">
        <v>0</v>
      </c>
      <c r="Q17" s="3">
        <v>0</v>
      </c>
    </row>
    <row r="18" spans="1:17" ht="12.75">
      <c r="A18" t="s">
        <v>313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58</v>
      </c>
      <c r="M18" s="3">
        <v>41</v>
      </c>
      <c r="N18" s="3">
        <v>0</v>
      </c>
      <c r="O18" s="3">
        <v>0</v>
      </c>
      <c r="P18" s="3">
        <v>0</v>
      </c>
      <c r="Q18" s="3">
        <v>0</v>
      </c>
    </row>
    <row r="19" spans="1:17" ht="12.75">
      <c r="A19" t="s">
        <v>314</v>
      </c>
      <c r="B19" s="3">
        <v>3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58</v>
      </c>
      <c r="M19" s="3">
        <v>68</v>
      </c>
      <c r="N19" s="3">
        <v>0</v>
      </c>
      <c r="O19" s="3">
        <v>0</v>
      </c>
      <c r="P19" s="3">
        <v>0</v>
      </c>
      <c r="Q19" s="3">
        <v>0</v>
      </c>
    </row>
    <row r="20" spans="1:17" ht="12.75">
      <c r="A20" t="s">
        <v>315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</row>
    <row r="21" spans="1:17" ht="12.75">
      <c r="A21" t="s">
        <v>316</v>
      </c>
      <c r="B21" s="3">
        <v>3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1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</row>
    <row r="22" spans="1:17" ht="12.75">
      <c r="A22" t="s">
        <v>317</v>
      </c>
      <c r="B22" s="3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16</v>
      </c>
      <c r="M22" s="3">
        <v>33</v>
      </c>
      <c r="N22" s="3">
        <v>0</v>
      </c>
      <c r="O22" s="3">
        <v>0</v>
      </c>
      <c r="P22" s="3">
        <v>0</v>
      </c>
      <c r="Q22" s="3">
        <v>0</v>
      </c>
    </row>
    <row r="23" spans="1:17" ht="12.75">
      <c r="A23" t="s">
        <v>318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48</v>
      </c>
      <c r="M23" s="3">
        <v>51</v>
      </c>
      <c r="N23" s="3">
        <v>0</v>
      </c>
      <c r="O23" s="3">
        <v>0</v>
      </c>
      <c r="P23" s="3">
        <v>0</v>
      </c>
      <c r="Q23" s="3">
        <v>0</v>
      </c>
    </row>
    <row r="24" spans="1:17" ht="12.75">
      <c r="A24" t="s">
        <v>319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98</v>
      </c>
      <c r="M24" s="3">
        <v>138</v>
      </c>
      <c r="N24" s="3">
        <v>0</v>
      </c>
      <c r="O24" s="3">
        <v>0</v>
      </c>
      <c r="P24" s="3">
        <v>0</v>
      </c>
      <c r="Q24" s="3">
        <v>0</v>
      </c>
    </row>
    <row r="25" spans="1:17" ht="12.75">
      <c r="A25" t="s">
        <v>320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192</v>
      </c>
      <c r="M25" s="3">
        <v>32</v>
      </c>
      <c r="N25" s="3">
        <v>0</v>
      </c>
      <c r="O25" s="3">
        <v>0</v>
      </c>
      <c r="P25" s="3">
        <v>0</v>
      </c>
      <c r="Q25" s="3">
        <v>0</v>
      </c>
    </row>
    <row r="26" spans="1:17" ht="12.75">
      <c r="A26" t="s">
        <v>321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15</v>
      </c>
      <c r="M26" s="3">
        <v>10</v>
      </c>
      <c r="N26" s="3">
        <v>0</v>
      </c>
      <c r="O26" s="3">
        <v>0</v>
      </c>
      <c r="P26" s="3">
        <v>0</v>
      </c>
      <c r="Q26" s="3">
        <v>0</v>
      </c>
    </row>
    <row r="27" spans="1:17" ht="12.75">
      <c r="A27" t="s">
        <v>322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</v>
      </c>
      <c r="M27" s="3">
        <v>9</v>
      </c>
      <c r="N27" s="3">
        <v>0</v>
      </c>
      <c r="O27" s="3">
        <v>0</v>
      </c>
      <c r="P27" s="3">
        <v>0</v>
      </c>
      <c r="Q27" s="3">
        <v>0</v>
      </c>
    </row>
    <row r="28" spans="1:17" ht="12.75">
      <c r="A28" t="s">
        <v>323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</row>
    <row r="29" spans="1:17" ht="12.75">
      <c r="A29" s="2" t="s">
        <v>297</v>
      </c>
      <c r="B29" s="6">
        <f aca="true" t="shared" si="0" ref="B29:Q29">SUM(B7:B28)</f>
        <v>18</v>
      </c>
      <c r="C29" s="6">
        <f t="shared" si="0"/>
        <v>24</v>
      </c>
      <c r="D29" s="6">
        <f t="shared" si="0"/>
        <v>7</v>
      </c>
      <c r="E29" s="6">
        <f t="shared" si="0"/>
        <v>3</v>
      </c>
      <c r="F29" s="6">
        <f t="shared" si="0"/>
        <v>0</v>
      </c>
      <c r="G29" s="6">
        <f t="shared" si="0"/>
        <v>0</v>
      </c>
      <c r="H29" s="6">
        <f t="shared" si="0"/>
        <v>10</v>
      </c>
      <c r="I29" s="6">
        <f t="shared" si="0"/>
        <v>17</v>
      </c>
      <c r="J29" s="6">
        <f t="shared" si="0"/>
        <v>0</v>
      </c>
      <c r="K29" s="6">
        <f t="shared" si="0"/>
        <v>0</v>
      </c>
      <c r="L29" s="6">
        <f t="shared" si="0"/>
        <v>654</v>
      </c>
      <c r="M29" s="6">
        <f t="shared" si="0"/>
        <v>598</v>
      </c>
      <c r="N29" s="6">
        <f t="shared" si="0"/>
        <v>0</v>
      </c>
      <c r="O29" s="6">
        <f t="shared" si="0"/>
        <v>0</v>
      </c>
      <c r="P29" s="6">
        <f t="shared" si="0"/>
        <v>0</v>
      </c>
      <c r="Q29" s="6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351</v>
      </c>
    </row>
    <row r="5" spans="1:3" ht="12.75">
      <c r="A5" s="2" t="s">
        <v>352</v>
      </c>
      <c r="B5" s="2" t="s">
        <v>353</v>
      </c>
      <c r="C5" s="2" t="s">
        <v>354</v>
      </c>
    </row>
    <row r="7" spans="1:3" ht="12.75">
      <c r="A7" t="s">
        <v>301</v>
      </c>
      <c r="B7" t="s">
        <v>304</v>
      </c>
      <c r="C7" s="3">
        <v>1</v>
      </c>
    </row>
    <row r="8" spans="1:3" ht="12.75">
      <c r="A8" s="2" t="s">
        <v>355</v>
      </c>
      <c r="C8" s="6">
        <f>SUM(C6:C7)</f>
        <v>1</v>
      </c>
    </row>
    <row r="11" spans="1:3" ht="12.75">
      <c r="A11" t="s">
        <v>303</v>
      </c>
      <c r="B11" t="s">
        <v>301</v>
      </c>
      <c r="C11" s="3">
        <v>1</v>
      </c>
    </row>
    <row r="12" spans="1:3" ht="12.75">
      <c r="A12" s="2" t="s">
        <v>355</v>
      </c>
      <c r="C12" s="6">
        <f>SUM(C10:C11)</f>
        <v>1</v>
      </c>
    </row>
    <row r="15" spans="1:3" ht="12.75">
      <c r="A15" t="s">
        <v>314</v>
      </c>
      <c r="B15" t="s">
        <v>315</v>
      </c>
      <c r="C15" s="3">
        <v>7</v>
      </c>
    </row>
    <row r="16" spans="1:3" ht="12.75">
      <c r="A16" t="s">
        <v>237</v>
      </c>
      <c r="B16" t="s">
        <v>316</v>
      </c>
      <c r="C16" s="3">
        <v>22</v>
      </c>
    </row>
    <row r="17" spans="1:3" ht="12.75">
      <c r="A17" t="s">
        <v>237</v>
      </c>
      <c r="B17" t="s">
        <v>317</v>
      </c>
      <c r="C17" s="3">
        <v>6</v>
      </c>
    </row>
    <row r="18" spans="1:3" ht="12.75">
      <c r="A18" t="s">
        <v>237</v>
      </c>
      <c r="B18" t="s">
        <v>318</v>
      </c>
      <c r="C18" s="3">
        <v>12</v>
      </c>
    </row>
    <row r="19" spans="1:3" ht="12.75">
      <c r="A19" s="2" t="s">
        <v>355</v>
      </c>
      <c r="C19" s="6">
        <f>SUM(C14:C18)</f>
        <v>47</v>
      </c>
    </row>
    <row r="22" spans="1:3" ht="12.75">
      <c r="A22" t="s">
        <v>320</v>
      </c>
      <c r="B22" t="s">
        <v>314</v>
      </c>
      <c r="C22" s="3">
        <v>1</v>
      </c>
    </row>
    <row r="23" spans="1:3" ht="12.75">
      <c r="A23" s="2" t="s">
        <v>355</v>
      </c>
      <c r="C23" s="6">
        <f>SUM(C21:C22)</f>
        <v>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356</v>
      </c>
    </row>
    <row r="5" spans="2:18" ht="12.75">
      <c r="B5" s="2" t="s">
        <v>357</v>
      </c>
      <c r="D5" s="2" t="s">
        <v>358</v>
      </c>
      <c r="F5" s="2" t="s">
        <v>359</v>
      </c>
      <c r="H5" s="2" t="s">
        <v>360</v>
      </c>
      <c r="J5" s="2" t="s">
        <v>361</v>
      </c>
      <c r="L5" s="2" t="s">
        <v>362</v>
      </c>
      <c r="N5" s="2" t="s">
        <v>363</v>
      </c>
      <c r="P5" s="2" t="s">
        <v>364</v>
      </c>
      <c r="R5" s="2" t="s">
        <v>297</v>
      </c>
    </row>
    <row r="6" spans="1:17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</row>
    <row r="7" spans="1:18" ht="12.75">
      <c r="A7" t="s">
        <v>300</v>
      </c>
      <c r="B7" s="3">
        <v>1</v>
      </c>
      <c r="C7" s="3">
        <v>1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6">
        <f aca="true" t="shared" si="0" ref="R7:R22">SUM(B7:Q7)</f>
        <v>5</v>
      </c>
    </row>
    <row r="8" spans="1:18" ht="12.75">
      <c r="A8" t="s">
        <v>303</v>
      </c>
      <c r="B8" s="3">
        <v>0</v>
      </c>
      <c r="C8" s="3">
        <v>1</v>
      </c>
      <c r="D8" s="3">
        <v>1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3</v>
      </c>
      <c r="R8" s="6">
        <f t="shared" si="0"/>
        <v>7</v>
      </c>
    </row>
    <row r="9" spans="1:18" ht="12.75">
      <c r="A9" t="s">
        <v>305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2</v>
      </c>
      <c r="Q9" s="3">
        <v>3</v>
      </c>
      <c r="R9" s="6">
        <f t="shared" si="0"/>
        <v>5</v>
      </c>
    </row>
    <row r="10" spans="1:18" ht="12.75">
      <c r="A10" t="s">
        <v>307</v>
      </c>
      <c r="B10" s="3">
        <v>2</v>
      </c>
      <c r="C10" s="3">
        <v>2</v>
      </c>
      <c r="D10" s="3">
        <v>0</v>
      </c>
      <c r="E10" s="3">
        <v>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0</v>
      </c>
      <c r="R10" s="6">
        <f t="shared" si="0"/>
        <v>8</v>
      </c>
    </row>
    <row r="11" spans="1:18" ht="12.75">
      <c r="A11" t="s">
        <v>308</v>
      </c>
      <c r="B11" s="3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6">
        <f t="shared" si="0"/>
        <v>4</v>
      </c>
    </row>
    <row r="12" spans="1:18" ht="12.75">
      <c r="A12" t="s">
        <v>309</v>
      </c>
      <c r="B12" s="3">
        <v>3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6">
        <f t="shared" si="0"/>
        <v>6</v>
      </c>
    </row>
    <row r="13" spans="1:18" ht="12.75">
      <c r="A13" t="s">
        <v>310</v>
      </c>
      <c r="B13" s="3">
        <v>1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6">
        <f t="shared" si="0"/>
        <v>4</v>
      </c>
    </row>
    <row r="14" spans="1:18" ht="12.75">
      <c r="A14" t="s">
        <v>311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6">
        <f t="shared" si="0"/>
        <v>2</v>
      </c>
    </row>
    <row r="15" spans="1:18" ht="12.75">
      <c r="A15" t="s">
        <v>313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6">
        <f t="shared" si="0"/>
        <v>1</v>
      </c>
    </row>
    <row r="16" spans="1:18" ht="12.75">
      <c r="A16" t="s">
        <v>314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6">
        <f t="shared" si="0"/>
        <v>1</v>
      </c>
    </row>
    <row r="17" spans="1:18" ht="12.75">
      <c r="A17" t="s">
        <v>315</v>
      </c>
      <c r="B17" s="3">
        <v>1</v>
      </c>
      <c r="C17" s="3">
        <v>3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6">
        <f t="shared" si="0"/>
        <v>5</v>
      </c>
    </row>
    <row r="18" spans="1:18" ht="12.75">
      <c r="A18" t="s">
        <v>316</v>
      </c>
      <c r="B18" s="3">
        <v>6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6">
        <f t="shared" si="0"/>
        <v>10</v>
      </c>
    </row>
    <row r="19" spans="1:18" ht="12.75">
      <c r="A19" t="s">
        <v>317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1</v>
      </c>
      <c r="R19" s="6">
        <f t="shared" si="0"/>
        <v>6</v>
      </c>
    </row>
    <row r="20" spans="1:18" ht="12.75">
      <c r="A20" t="s">
        <v>318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6">
        <f t="shared" si="0"/>
        <v>1</v>
      </c>
    </row>
    <row r="21" spans="1:18" ht="12.75">
      <c r="A21" t="s">
        <v>319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6">
        <f t="shared" si="0"/>
        <v>4</v>
      </c>
    </row>
    <row r="22" spans="1:18" ht="12.75">
      <c r="A22" t="s">
        <v>320</v>
      </c>
      <c r="B22" s="3">
        <v>1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6">
        <f t="shared" si="0"/>
        <v>3</v>
      </c>
    </row>
    <row r="23" spans="1:18" ht="12.75">
      <c r="A23" s="2" t="s">
        <v>297</v>
      </c>
      <c r="B23" s="6">
        <f aca="true" t="shared" si="1" ref="B23:R23">SUM(B7:B22)</f>
        <v>22</v>
      </c>
      <c r="C23" s="6">
        <f t="shared" si="1"/>
        <v>15</v>
      </c>
      <c r="D23" s="6">
        <f t="shared" si="1"/>
        <v>3</v>
      </c>
      <c r="E23" s="6">
        <f t="shared" si="1"/>
        <v>11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1</v>
      </c>
      <c r="K23" s="6">
        <f t="shared" si="1"/>
        <v>2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 t="shared" si="1"/>
        <v>0</v>
      </c>
      <c r="P23" s="6">
        <f t="shared" si="1"/>
        <v>9</v>
      </c>
      <c r="Q23" s="6">
        <f t="shared" si="1"/>
        <v>9</v>
      </c>
      <c r="R23" s="6">
        <f t="shared" si="1"/>
        <v>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365</v>
      </c>
    </row>
    <row r="5" spans="2:20" ht="12.75">
      <c r="B5" s="2" t="s">
        <v>366</v>
      </c>
      <c r="D5" s="2" t="s">
        <v>364</v>
      </c>
      <c r="F5" s="2" t="s">
        <v>367</v>
      </c>
      <c r="H5" s="2" t="s">
        <v>368</v>
      </c>
      <c r="J5" s="2" t="s">
        <v>369</v>
      </c>
      <c r="L5" s="2" t="s">
        <v>370</v>
      </c>
      <c r="N5" s="2" t="s">
        <v>371</v>
      </c>
      <c r="P5" s="2" t="s">
        <v>372</v>
      </c>
      <c r="R5" s="2" t="s">
        <v>373</v>
      </c>
      <c r="T5" s="2" t="s">
        <v>374</v>
      </c>
    </row>
    <row r="6" spans="1:19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  <c r="R6" t="s">
        <v>298</v>
      </c>
      <c r="S6" t="s">
        <v>299</v>
      </c>
    </row>
    <row r="7" spans="1:20" ht="12.75">
      <c r="A7" t="s">
        <v>302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>SUM(B7:S7)</f>
        <v>3</v>
      </c>
    </row>
    <row r="8" spans="1:20" ht="12.75">
      <c r="A8" t="s">
        <v>303</v>
      </c>
      <c r="B8" s="3">
        <v>4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>SUM(B8:S8)</f>
        <v>5</v>
      </c>
    </row>
    <row r="9" spans="1:20" ht="12.75">
      <c r="A9" t="s">
        <v>312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>SUM(B9:S9)</f>
        <v>1</v>
      </c>
    </row>
    <row r="10" spans="1:20" ht="12.75">
      <c r="A10" s="2" t="s">
        <v>297</v>
      </c>
      <c r="B10" s="6">
        <f aca="true" t="shared" si="0" ref="B10:T10">SUM(B7:B9)</f>
        <v>4</v>
      </c>
      <c r="C10" s="6">
        <f t="shared" si="0"/>
        <v>1</v>
      </c>
      <c r="D10" s="6">
        <f t="shared" si="0"/>
        <v>2</v>
      </c>
      <c r="E10" s="6">
        <f t="shared" si="0"/>
        <v>1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1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375</v>
      </c>
    </row>
    <row r="5" spans="1:22" ht="12.75">
      <c r="A5" s="2" t="s">
        <v>376</v>
      </c>
      <c r="B5" s="2" t="s">
        <v>377</v>
      </c>
      <c r="D5" s="2" t="s">
        <v>378</v>
      </c>
      <c r="F5" s="2" t="s">
        <v>379</v>
      </c>
      <c r="H5" s="2" t="s">
        <v>380</v>
      </c>
      <c r="J5" s="2" t="s">
        <v>381</v>
      </c>
      <c r="L5" s="2" t="s">
        <v>382</v>
      </c>
      <c r="N5" s="2" t="s">
        <v>383</v>
      </c>
      <c r="P5" s="2" t="s">
        <v>384</v>
      </c>
      <c r="R5" s="2" t="s">
        <v>385</v>
      </c>
      <c r="T5" s="2" t="s">
        <v>386</v>
      </c>
      <c r="V5" s="2" t="s">
        <v>297</v>
      </c>
    </row>
    <row r="6" spans="1:21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  <c r="R6" t="s">
        <v>298</v>
      </c>
      <c r="S6" t="s">
        <v>299</v>
      </c>
      <c r="T6" t="s">
        <v>298</v>
      </c>
      <c r="U6" t="s">
        <v>299</v>
      </c>
    </row>
    <row r="7" spans="1:22" ht="15.75">
      <c r="A7" t="s">
        <v>300</v>
      </c>
      <c r="B7" s="4">
        <v>1</v>
      </c>
      <c r="C7" s="4">
        <v>0</v>
      </c>
      <c r="D7" s="4">
        <v>3</v>
      </c>
      <c r="E7" s="4">
        <v>0</v>
      </c>
      <c r="F7" s="4">
        <v>4</v>
      </c>
      <c r="G7" s="4">
        <v>5</v>
      </c>
      <c r="H7" s="4">
        <v>21</v>
      </c>
      <c r="I7" s="4">
        <v>12</v>
      </c>
      <c r="J7" s="4">
        <v>12</v>
      </c>
      <c r="K7" s="4">
        <v>13</v>
      </c>
      <c r="L7" s="4">
        <v>5</v>
      </c>
      <c r="M7" s="4">
        <v>0</v>
      </c>
      <c r="N7" s="4">
        <v>5</v>
      </c>
      <c r="O7" s="4">
        <v>6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f aca="true" t="shared" si="0" ref="V7:V29">SUM(B7:U7)</f>
        <v>87</v>
      </c>
    </row>
    <row r="8" spans="1:22" ht="15.75">
      <c r="A8" t="s">
        <v>301</v>
      </c>
      <c r="B8" s="4">
        <v>0</v>
      </c>
      <c r="C8" s="4">
        <v>0</v>
      </c>
      <c r="D8" s="4">
        <v>0</v>
      </c>
      <c r="E8" s="4">
        <v>0</v>
      </c>
      <c r="F8" s="4">
        <v>3</v>
      </c>
      <c r="G8" s="4">
        <v>1</v>
      </c>
      <c r="H8" s="4">
        <v>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f t="shared" si="0"/>
        <v>8</v>
      </c>
    </row>
    <row r="9" spans="1:22" ht="15.75">
      <c r="A9" t="s">
        <v>302</v>
      </c>
      <c r="B9" s="4">
        <v>4</v>
      </c>
      <c r="C9" s="4">
        <v>2</v>
      </c>
      <c r="D9" s="4">
        <v>3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f t="shared" si="0"/>
        <v>12</v>
      </c>
    </row>
    <row r="10" spans="1:22" ht="15.75">
      <c r="A10" t="s">
        <v>303</v>
      </c>
      <c r="B10" s="4">
        <v>3</v>
      </c>
      <c r="C10" s="4">
        <v>4</v>
      </c>
      <c r="D10" s="4">
        <v>15</v>
      </c>
      <c r="E10" s="4">
        <v>5</v>
      </c>
      <c r="F10" s="4">
        <v>4</v>
      </c>
      <c r="G10" s="4">
        <v>16</v>
      </c>
      <c r="H10" s="4">
        <v>21</v>
      </c>
      <c r="I10" s="4">
        <v>28</v>
      </c>
      <c r="J10" s="4">
        <v>8</v>
      </c>
      <c r="K10" s="4">
        <v>8</v>
      </c>
      <c r="L10" s="4">
        <v>4</v>
      </c>
      <c r="M10" s="4">
        <v>6</v>
      </c>
      <c r="N10" s="4">
        <v>3</v>
      </c>
      <c r="O10" s="4">
        <v>13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f t="shared" si="0"/>
        <v>138</v>
      </c>
    </row>
    <row r="11" spans="1:22" ht="15.75">
      <c r="A11" t="s">
        <v>304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4</v>
      </c>
      <c r="I11" s="4">
        <v>5</v>
      </c>
      <c r="J11" s="4">
        <v>1</v>
      </c>
      <c r="K11" s="4">
        <v>0</v>
      </c>
      <c r="L11" s="4">
        <v>4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f t="shared" si="0"/>
        <v>16</v>
      </c>
    </row>
    <row r="12" spans="1:22" ht="15.75">
      <c r="A12" t="s">
        <v>305</v>
      </c>
      <c r="B12" s="4">
        <v>4</v>
      </c>
      <c r="C12" s="4">
        <v>7</v>
      </c>
      <c r="D12" s="4">
        <v>2</v>
      </c>
      <c r="E12" s="4">
        <v>5</v>
      </c>
      <c r="F12" s="4">
        <v>1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f t="shared" si="0"/>
        <v>21</v>
      </c>
    </row>
    <row r="13" spans="1:22" ht="15.75">
      <c r="A13" t="s">
        <v>307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2</v>
      </c>
      <c r="K13" s="4">
        <v>2</v>
      </c>
      <c r="L13" s="4">
        <v>40</v>
      </c>
      <c r="M13" s="4">
        <v>60</v>
      </c>
      <c r="N13" s="4">
        <v>9</v>
      </c>
      <c r="O13" s="4">
        <v>12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5">
        <f t="shared" si="0"/>
        <v>128</v>
      </c>
    </row>
    <row r="14" spans="1:22" ht="15.75">
      <c r="A14" t="s">
        <v>308</v>
      </c>
      <c r="B14" s="4">
        <v>1</v>
      </c>
      <c r="C14" s="4">
        <v>0</v>
      </c>
      <c r="D14" s="4">
        <v>1</v>
      </c>
      <c r="E14" s="4">
        <v>1</v>
      </c>
      <c r="F14" s="4">
        <v>13</v>
      </c>
      <c r="G14" s="4">
        <v>4</v>
      </c>
      <c r="H14" s="4">
        <v>14</v>
      </c>
      <c r="I14" s="4">
        <v>14</v>
      </c>
      <c r="J14" s="4">
        <v>6</v>
      </c>
      <c r="K14" s="4">
        <v>4</v>
      </c>
      <c r="L14" s="4">
        <v>6</v>
      </c>
      <c r="M14" s="4">
        <v>5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f t="shared" si="0"/>
        <v>71</v>
      </c>
    </row>
    <row r="15" spans="1:22" ht="15.75">
      <c r="A15" t="s">
        <v>309</v>
      </c>
      <c r="B15" s="4">
        <v>2</v>
      </c>
      <c r="C15" s="4">
        <v>3</v>
      </c>
      <c r="D15" s="4">
        <v>8</v>
      </c>
      <c r="E15" s="4">
        <v>14</v>
      </c>
      <c r="F15" s="4">
        <v>7</v>
      </c>
      <c r="G15" s="4">
        <v>8</v>
      </c>
      <c r="H15" s="4">
        <v>6</v>
      </c>
      <c r="I15" s="4">
        <v>3</v>
      </c>
      <c r="J15" s="4">
        <v>23</v>
      </c>
      <c r="K15" s="4">
        <v>27</v>
      </c>
      <c r="L15" s="4">
        <v>46</v>
      </c>
      <c r="M15" s="4">
        <v>93</v>
      </c>
      <c r="N15" s="4">
        <v>13</v>
      </c>
      <c r="O15" s="4">
        <v>24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f t="shared" si="0"/>
        <v>277</v>
      </c>
    </row>
    <row r="16" spans="1:22" ht="15.75">
      <c r="A16" t="s">
        <v>310</v>
      </c>
      <c r="B16" s="4">
        <v>2</v>
      </c>
      <c r="C16" s="4">
        <v>4</v>
      </c>
      <c r="D16" s="4">
        <v>41</v>
      </c>
      <c r="E16" s="4">
        <v>30</v>
      </c>
      <c r="F16" s="4">
        <v>1</v>
      </c>
      <c r="G16" s="4">
        <v>0</v>
      </c>
      <c r="H16" s="4">
        <v>0</v>
      </c>
      <c r="I16" s="4">
        <v>0</v>
      </c>
      <c r="J16" s="4">
        <v>3</v>
      </c>
      <c r="K16" s="4">
        <v>7</v>
      </c>
      <c r="L16" s="4">
        <v>33</v>
      </c>
      <c r="M16" s="4">
        <v>39</v>
      </c>
      <c r="N16" s="4">
        <v>0</v>
      </c>
      <c r="O16" s="4">
        <v>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f t="shared" si="0"/>
        <v>165</v>
      </c>
    </row>
    <row r="17" spans="1:22" ht="15.75">
      <c r="A17" t="s">
        <v>311</v>
      </c>
      <c r="B17" s="4">
        <v>9</v>
      </c>
      <c r="C17" s="4">
        <v>10</v>
      </c>
      <c r="D17" s="4">
        <v>16</v>
      </c>
      <c r="E17" s="4">
        <v>12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7</v>
      </c>
      <c r="N17" s="4">
        <v>0</v>
      </c>
      <c r="O17" s="4">
        <v>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f t="shared" si="0"/>
        <v>57</v>
      </c>
    </row>
    <row r="18" spans="1:22" ht="15.75">
      <c r="A18" t="s">
        <v>312</v>
      </c>
      <c r="B18" s="4">
        <v>6</v>
      </c>
      <c r="C18" s="4">
        <v>13</v>
      </c>
      <c r="D18" s="4">
        <v>14</v>
      </c>
      <c r="E18" s="4">
        <v>12</v>
      </c>
      <c r="F18" s="4">
        <v>4</v>
      </c>
      <c r="G18" s="4">
        <v>2</v>
      </c>
      <c r="H18" s="4">
        <v>5</v>
      </c>
      <c r="I18" s="4">
        <v>1</v>
      </c>
      <c r="J18" s="4">
        <v>2</v>
      </c>
      <c r="K18" s="4">
        <v>7</v>
      </c>
      <c r="L18" s="4">
        <v>19</v>
      </c>
      <c r="M18" s="4">
        <v>26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f t="shared" si="0"/>
        <v>111</v>
      </c>
    </row>
    <row r="19" spans="1:22" ht="15.75">
      <c r="A19" t="s">
        <v>313</v>
      </c>
      <c r="B19" s="4">
        <v>8</v>
      </c>
      <c r="C19" s="4">
        <v>6</v>
      </c>
      <c r="D19" s="4">
        <v>2</v>
      </c>
      <c r="E19" s="4">
        <v>3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f t="shared" si="0"/>
        <v>20</v>
      </c>
    </row>
    <row r="20" spans="1:22" ht="15.75">
      <c r="A20" t="s">
        <v>314</v>
      </c>
      <c r="B20" s="4">
        <v>54</v>
      </c>
      <c r="C20" s="4">
        <v>88</v>
      </c>
      <c r="D20" s="4">
        <v>23</v>
      </c>
      <c r="E20" s="4">
        <v>15</v>
      </c>
      <c r="F20" s="4">
        <v>1</v>
      </c>
      <c r="G20" s="4">
        <v>0</v>
      </c>
      <c r="H20" s="4">
        <v>1</v>
      </c>
      <c r="I20" s="4">
        <v>1</v>
      </c>
      <c r="J20" s="4">
        <v>18</v>
      </c>
      <c r="K20" s="4">
        <v>12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5">
        <f t="shared" si="0"/>
        <v>215</v>
      </c>
    </row>
    <row r="21" spans="1:22" ht="15.75">
      <c r="A21" t="s">
        <v>315</v>
      </c>
      <c r="B21" s="4">
        <v>0</v>
      </c>
      <c r="C21" s="4">
        <v>0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3</v>
      </c>
      <c r="K21" s="4">
        <v>11</v>
      </c>
      <c r="L21" s="4">
        <v>26</v>
      </c>
      <c r="M21" s="4">
        <v>33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f t="shared" si="0"/>
        <v>75</v>
      </c>
    </row>
    <row r="22" spans="1:22" ht="15.75">
      <c r="A22" t="s">
        <v>316</v>
      </c>
      <c r="B22" s="4">
        <v>0</v>
      </c>
      <c r="C22" s="4">
        <v>0</v>
      </c>
      <c r="D22" s="4">
        <v>6</v>
      </c>
      <c r="E22" s="4">
        <v>3</v>
      </c>
      <c r="F22" s="4">
        <v>26</v>
      </c>
      <c r="G22" s="4">
        <v>26</v>
      </c>
      <c r="H22" s="4">
        <v>5</v>
      </c>
      <c r="I22" s="4">
        <v>4</v>
      </c>
      <c r="J22" s="4">
        <v>22</v>
      </c>
      <c r="K22" s="4">
        <v>30</v>
      </c>
      <c r="L22" s="4">
        <v>46</v>
      </c>
      <c r="M22" s="4">
        <v>70</v>
      </c>
      <c r="N22" s="4">
        <v>4</v>
      </c>
      <c r="O22" s="4">
        <v>4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f t="shared" si="0"/>
        <v>247</v>
      </c>
    </row>
    <row r="23" spans="1:22" ht="15.75">
      <c r="A23" t="s">
        <v>317</v>
      </c>
      <c r="B23" s="4">
        <v>1</v>
      </c>
      <c r="C23" s="4">
        <v>4</v>
      </c>
      <c r="D23" s="4">
        <v>16</v>
      </c>
      <c r="E23" s="4">
        <v>18</v>
      </c>
      <c r="F23" s="4">
        <v>15</v>
      </c>
      <c r="G23" s="4">
        <v>16</v>
      </c>
      <c r="H23" s="4">
        <v>3</v>
      </c>
      <c r="I23" s="4">
        <v>5</v>
      </c>
      <c r="J23" s="4">
        <v>10</v>
      </c>
      <c r="K23" s="4">
        <v>4</v>
      </c>
      <c r="L23" s="4">
        <v>53</v>
      </c>
      <c r="M23" s="4">
        <v>23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>
        <f t="shared" si="0"/>
        <v>169</v>
      </c>
    </row>
    <row r="24" spans="1:22" ht="15.75">
      <c r="A24" t="s">
        <v>318</v>
      </c>
      <c r="B24" s="4">
        <v>12</v>
      </c>
      <c r="C24" s="4">
        <v>14</v>
      </c>
      <c r="D24" s="4">
        <v>20</v>
      </c>
      <c r="E24" s="4">
        <v>36</v>
      </c>
      <c r="F24" s="4">
        <v>6</v>
      </c>
      <c r="G24" s="4">
        <v>2</v>
      </c>
      <c r="H24" s="4">
        <v>1</v>
      </c>
      <c r="I24" s="4">
        <v>3</v>
      </c>
      <c r="J24" s="4">
        <v>2</v>
      </c>
      <c r="K24" s="4">
        <v>1</v>
      </c>
      <c r="L24" s="4">
        <v>6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f t="shared" si="0"/>
        <v>104</v>
      </c>
    </row>
    <row r="25" spans="1:22" ht="15.75">
      <c r="A25" t="s">
        <v>319</v>
      </c>
      <c r="B25" s="4">
        <v>37</v>
      </c>
      <c r="C25" s="4">
        <v>34</v>
      </c>
      <c r="D25" s="4">
        <v>35</v>
      </c>
      <c r="E25" s="4">
        <v>34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f t="shared" si="0"/>
        <v>143</v>
      </c>
    </row>
    <row r="26" spans="1:22" ht="15.75">
      <c r="A26" t="s">
        <v>320</v>
      </c>
      <c r="B26" s="4">
        <v>23</v>
      </c>
      <c r="C26" s="4">
        <v>3</v>
      </c>
      <c r="D26" s="4">
        <v>14</v>
      </c>
      <c r="E26" s="4">
        <v>15</v>
      </c>
      <c r="F26" s="4">
        <v>8</v>
      </c>
      <c r="G26" s="4">
        <v>4</v>
      </c>
      <c r="H26" s="4">
        <v>1</v>
      </c>
      <c r="I26" s="4">
        <v>1</v>
      </c>
      <c r="J26" s="4">
        <v>6</v>
      </c>
      <c r="K26" s="4">
        <v>0</v>
      </c>
      <c r="L26" s="4">
        <v>7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f t="shared" si="0"/>
        <v>82</v>
      </c>
    </row>
    <row r="27" spans="1:22" ht="15.75">
      <c r="A27" t="s">
        <v>321</v>
      </c>
      <c r="B27" s="4">
        <v>8</v>
      </c>
      <c r="C27" s="4">
        <v>1</v>
      </c>
      <c r="D27" s="4">
        <v>20</v>
      </c>
      <c r="E27" s="4">
        <v>3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5">
        <f t="shared" si="0"/>
        <v>34</v>
      </c>
    </row>
    <row r="28" spans="1:22" ht="15.75">
      <c r="A28" t="s">
        <v>322</v>
      </c>
      <c r="B28" s="4">
        <v>2</v>
      </c>
      <c r="C28" s="4">
        <v>1</v>
      </c>
      <c r="D28" s="4">
        <v>13</v>
      </c>
      <c r="E28" s="4">
        <v>8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f t="shared" si="0"/>
        <v>25</v>
      </c>
    </row>
    <row r="29" spans="1:22" ht="15.75">
      <c r="A29" t="s">
        <v>323</v>
      </c>
      <c r="B29" s="4">
        <v>0</v>
      </c>
      <c r="C29" s="4">
        <v>1</v>
      </c>
      <c r="D29" s="4">
        <v>2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f t="shared" si="0"/>
        <v>4</v>
      </c>
    </row>
    <row r="30" spans="1:22" ht="12.75">
      <c r="A30" s="2" t="s">
        <v>297</v>
      </c>
      <c r="B30" s="5">
        <f aca="true" t="shared" si="1" ref="B30:V30">SUM(B7:B29)</f>
        <v>177</v>
      </c>
      <c r="C30" s="5">
        <f t="shared" si="1"/>
        <v>195</v>
      </c>
      <c r="D30" s="5">
        <f t="shared" si="1"/>
        <v>255</v>
      </c>
      <c r="E30" s="5">
        <f t="shared" si="1"/>
        <v>217</v>
      </c>
      <c r="F30" s="5">
        <f t="shared" si="1"/>
        <v>96</v>
      </c>
      <c r="G30" s="5">
        <f t="shared" si="1"/>
        <v>90</v>
      </c>
      <c r="H30" s="5">
        <f t="shared" si="1"/>
        <v>86</v>
      </c>
      <c r="I30" s="5">
        <f t="shared" si="1"/>
        <v>78</v>
      </c>
      <c r="J30" s="5">
        <f t="shared" si="1"/>
        <v>118</v>
      </c>
      <c r="K30" s="5">
        <f t="shared" si="1"/>
        <v>128</v>
      </c>
      <c r="L30" s="5">
        <f t="shared" si="1"/>
        <v>298</v>
      </c>
      <c r="M30" s="5">
        <f t="shared" si="1"/>
        <v>364</v>
      </c>
      <c r="N30" s="5">
        <f t="shared" si="1"/>
        <v>38</v>
      </c>
      <c r="O30" s="5">
        <f t="shared" si="1"/>
        <v>67</v>
      </c>
      <c r="P30" s="5">
        <f t="shared" si="1"/>
        <v>1</v>
      </c>
      <c r="Q30" s="5">
        <f t="shared" si="1"/>
        <v>1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2209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387</v>
      </c>
    </row>
    <row r="5" spans="1:26" ht="12.75">
      <c r="A5" s="2" t="s">
        <v>388</v>
      </c>
      <c r="B5" s="2" t="s">
        <v>389</v>
      </c>
      <c r="D5" s="2" t="s">
        <v>390</v>
      </c>
      <c r="F5" s="2" t="s">
        <v>391</v>
      </c>
      <c r="H5" s="2" t="s">
        <v>392</v>
      </c>
      <c r="J5" s="2" t="s">
        <v>393</v>
      </c>
      <c r="L5" s="2" t="s">
        <v>394</v>
      </c>
      <c r="N5" s="2" t="s">
        <v>395</v>
      </c>
      <c r="P5" s="2" t="s">
        <v>396</v>
      </c>
      <c r="R5" s="2" t="s">
        <v>397</v>
      </c>
      <c r="T5" s="2" t="s">
        <v>398</v>
      </c>
      <c r="V5" s="2" t="s">
        <v>399</v>
      </c>
      <c r="X5" s="2" t="s">
        <v>400</v>
      </c>
      <c r="Z5" s="2" t="s">
        <v>297</v>
      </c>
    </row>
    <row r="6" spans="1:25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  <c r="R6" t="s">
        <v>298</v>
      </c>
      <c r="S6" t="s">
        <v>299</v>
      </c>
      <c r="T6" t="s">
        <v>298</v>
      </c>
      <c r="U6" t="s">
        <v>299</v>
      </c>
      <c r="V6" t="s">
        <v>298</v>
      </c>
      <c r="W6" t="s">
        <v>299</v>
      </c>
      <c r="X6" t="s">
        <v>298</v>
      </c>
      <c r="Y6" t="s">
        <v>299</v>
      </c>
    </row>
    <row r="7" spans="1:26" ht="15.75">
      <c r="A7" t="s">
        <v>300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</v>
      </c>
      <c r="M7" s="4">
        <v>4</v>
      </c>
      <c r="N7" s="4">
        <v>10</v>
      </c>
      <c r="O7" s="4">
        <v>8</v>
      </c>
      <c r="P7" s="4">
        <v>12</v>
      </c>
      <c r="Q7" s="4">
        <v>4</v>
      </c>
      <c r="R7" s="4">
        <v>14</v>
      </c>
      <c r="S7" s="4">
        <v>13</v>
      </c>
      <c r="T7" s="4">
        <v>11</v>
      </c>
      <c r="U7" s="4">
        <v>7</v>
      </c>
      <c r="V7" s="4">
        <v>0</v>
      </c>
      <c r="W7" s="4">
        <v>0</v>
      </c>
      <c r="X7" s="4">
        <v>0</v>
      </c>
      <c r="Y7" s="4">
        <v>0</v>
      </c>
      <c r="Z7" s="5">
        <f aca="true" t="shared" si="0" ref="Z7:Z29">SUM(B7:Y7)</f>
        <v>87</v>
      </c>
    </row>
    <row r="8" spans="1:26" ht="15.75">
      <c r="A8" t="s">
        <v>301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1</v>
      </c>
      <c r="O8" s="4">
        <v>0</v>
      </c>
      <c r="P8" s="4">
        <v>3</v>
      </c>
      <c r="Q8" s="4">
        <v>0</v>
      </c>
      <c r="R8" s="4">
        <v>0</v>
      </c>
      <c r="S8" s="4">
        <v>0</v>
      </c>
      <c r="T8" s="4">
        <v>2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5">
        <f t="shared" si="0"/>
        <v>8</v>
      </c>
    </row>
    <row r="9" spans="1:26" ht="15.75">
      <c r="A9" t="s">
        <v>302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2</v>
      </c>
      <c r="R9" s="4">
        <v>3</v>
      </c>
      <c r="S9" s="4">
        <v>0</v>
      </c>
      <c r="T9" s="4">
        <v>1</v>
      </c>
      <c r="U9" s="4">
        <v>1</v>
      </c>
      <c r="V9" s="4">
        <v>3</v>
      </c>
      <c r="W9" s="4">
        <v>0</v>
      </c>
      <c r="X9" s="4">
        <v>0</v>
      </c>
      <c r="Y9" s="4">
        <v>0</v>
      </c>
      <c r="Z9" s="5">
        <f t="shared" si="0"/>
        <v>12</v>
      </c>
    </row>
    <row r="10" spans="1:26" ht="15.75">
      <c r="A10" t="s">
        <v>303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5</v>
      </c>
      <c r="N10" s="4">
        <v>11</v>
      </c>
      <c r="O10" s="4">
        <v>19</v>
      </c>
      <c r="P10" s="4">
        <v>13</v>
      </c>
      <c r="Q10" s="4">
        <v>15</v>
      </c>
      <c r="R10" s="4">
        <v>22</v>
      </c>
      <c r="S10" s="4">
        <v>32</v>
      </c>
      <c r="T10" s="4">
        <v>8</v>
      </c>
      <c r="U10" s="4">
        <v>9</v>
      </c>
      <c r="V10" s="4">
        <v>0</v>
      </c>
      <c r="W10" s="4">
        <v>0</v>
      </c>
      <c r="X10" s="4">
        <v>0</v>
      </c>
      <c r="Y10" s="4">
        <v>0</v>
      </c>
      <c r="Z10" s="5">
        <f t="shared" si="0"/>
        <v>138</v>
      </c>
    </row>
    <row r="11" spans="1:26" ht="15.75">
      <c r="A11" t="s">
        <v>304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2</v>
      </c>
      <c r="O11" s="4">
        <v>1</v>
      </c>
      <c r="P11" s="4">
        <v>2</v>
      </c>
      <c r="Q11" s="4">
        <v>3</v>
      </c>
      <c r="R11" s="4">
        <v>2</v>
      </c>
      <c r="S11" s="4">
        <v>1</v>
      </c>
      <c r="T11" s="4">
        <v>3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5">
        <f t="shared" si="0"/>
        <v>16</v>
      </c>
    </row>
    <row r="12" spans="1:26" ht="15.75">
      <c r="A12" t="s">
        <v>305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4</v>
      </c>
      <c r="N12" s="4">
        <v>1</v>
      </c>
      <c r="O12" s="4">
        <v>4</v>
      </c>
      <c r="P12" s="4">
        <v>0</v>
      </c>
      <c r="Q12" s="4">
        <v>4</v>
      </c>
      <c r="R12" s="4">
        <v>0</v>
      </c>
      <c r="S12" s="4">
        <v>2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5">
        <f t="shared" si="0"/>
        <v>21</v>
      </c>
    </row>
    <row r="13" spans="1:26" ht="15.75">
      <c r="A13" t="s">
        <v>307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2</v>
      </c>
      <c r="Q13" s="4">
        <v>7</v>
      </c>
      <c r="R13" s="4">
        <v>18</v>
      </c>
      <c r="S13" s="4">
        <v>27</v>
      </c>
      <c r="T13" s="4">
        <v>29</v>
      </c>
      <c r="U13" s="4">
        <v>43</v>
      </c>
      <c r="V13" s="4">
        <v>1</v>
      </c>
      <c r="W13" s="4">
        <v>0</v>
      </c>
      <c r="X13" s="4">
        <v>0</v>
      </c>
      <c r="Y13" s="4">
        <v>0</v>
      </c>
      <c r="Z13" s="5">
        <f t="shared" si="0"/>
        <v>128</v>
      </c>
    </row>
    <row r="14" spans="1:26" ht="15.75">
      <c r="A14" t="s">
        <v>308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2</v>
      </c>
      <c r="N14" s="4">
        <v>5</v>
      </c>
      <c r="O14" s="4">
        <v>8</v>
      </c>
      <c r="P14" s="4">
        <v>17</v>
      </c>
      <c r="Q14" s="4">
        <v>9</v>
      </c>
      <c r="R14" s="4">
        <v>14</v>
      </c>
      <c r="S14" s="4">
        <v>4</v>
      </c>
      <c r="T14" s="4">
        <v>5</v>
      </c>
      <c r="U14" s="4">
        <v>6</v>
      </c>
      <c r="V14" s="4">
        <v>0</v>
      </c>
      <c r="W14" s="4">
        <v>0</v>
      </c>
      <c r="X14" s="4">
        <v>0</v>
      </c>
      <c r="Y14" s="4">
        <v>0</v>
      </c>
      <c r="Z14" s="5">
        <f t="shared" si="0"/>
        <v>71</v>
      </c>
    </row>
    <row r="15" spans="1:26" ht="15.75">
      <c r="A15" t="s">
        <v>309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1</v>
      </c>
      <c r="M15" s="4">
        <v>2</v>
      </c>
      <c r="N15" s="4">
        <v>7</v>
      </c>
      <c r="O15" s="4">
        <v>18</v>
      </c>
      <c r="P15" s="4">
        <v>32</v>
      </c>
      <c r="Q15" s="4">
        <v>49</v>
      </c>
      <c r="R15" s="4">
        <v>31</v>
      </c>
      <c r="S15" s="4">
        <v>65</v>
      </c>
      <c r="T15" s="4">
        <v>30</v>
      </c>
      <c r="U15" s="4">
        <v>37</v>
      </c>
      <c r="V15" s="4">
        <v>4</v>
      </c>
      <c r="W15" s="4">
        <v>0</v>
      </c>
      <c r="X15" s="4">
        <v>0</v>
      </c>
      <c r="Y15" s="4">
        <v>0</v>
      </c>
      <c r="Z15" s="5">
        <f t="shared" si="0"/>
        <v>277</v>
      </c>
    </row>
    <row r="16" spans="1:26" ht="15.75">
      <c r="A16" t="s">
        <v>310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8</v>
      </c>
      <c r="M16" s="4">
        <v>8</v>
      </c>
      <c r="N16" s="4">
        <v>16</v>
      </c>
      <c r="O16" s="4">
        <v>9</v>
      </c>
      <c r="P16" s="4">
        <v>16</v>
      </c>
      <c r="Q16" s="4">
        <v>21</v>
      </c>
      <c r="R16" s="4">
        <v>26</v>
      </c>
      <c r="S16" s="4">
        <v>34</v>
      </c>
      <c r="T16" s="4">
        <v>12</v>
      </c>
      <c r="U16" s="4">
        <v>13</v>
      </c>
      <c r="V16" s="4">
        <v>1</v>
      </c>
      <c r="W16" s="4">
        <v>0</v>
      </c>
      <c r="X16" s="4">
        <v>0</v>
      </c>
      <c r="Y16" s="4">
        <v>0</v>
      </c>
      <c r="Z16" s="5">
        <f t="shared" si="0"/>
        <v>165</v>
      </c>
    </row>
    <row r="17" spans="1:26" ht="15.75">
      <c r="A17" t="s">
        <v>311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4">
        <v>3</v>
      </c>
      <c r="N17" s="4">
        <v>2</v>
      </c>
      <c r="O17" s="4">
        <v>5</v>
      </c>
      <c r="P17" s="4">
        <v>8</v>
      </c>
      <c r="Q17" s="4">
        <v>11</v>
      </c>
      <c r="R17" s="4">
        <v>8</v>
      </c>
      <c r="S17" s="4">
        <v>10</v>
      </c>
      <c r="T17" s="4">
        <v>5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5">
        <f t="shared" si="0"/>
        <v>57</v>
      </c>
    </row>
    <row r="18" spans="1:26" ht="15.75">
      <c r="A18" t="s">
        <v>312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2</v>
      </c>
      <c r="L18" s="4">
        <v>5</v>
      </c>
      <c r="M18" s="4">
        <v>2</v>
      </c>
      <c r="N18" s="4">
        <v>9</v>
      </c>
      <c r="O18" s="4">
        <v>7</v>
      </c>
      <c r="P18" s="4">
        <v>12</v>
      </c>
      <c r="Q18" s="4">
        <v>23</v>
      </c>
      <c r="R18" s="4">
        <v>14</v>
      </c>
      <c r="S18" s="4">
        <v>21</v>
      </c>
      <c r="T18" s="4">
        <v>9</v>
      </c>
      <c r="U18" s="4">
        <v>6</v>
      </c>
      <c r="V18" s="4">
        <v>0</v>
      </c>
      <c r="W18" s="4">
        <v>0</v>
      </c>
      <c r="X18" s="4">
        <v>0</v>
      </c>
      <c r="Y18" s="4">
        <v>0</v>
      </c>
      <c r="Z18" s="5">
        <f t="shared" si="0"/>
        <v>111</v>
      </c>
    </row>
    <row r="19" spans="1:26" ht="15.75">
      <c r="A19" t="s">
        <v>313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2</v>
      </c>
      <c r="N19" s="4">
        <v>1</v>
      </c>
      <c r="O19" s="4">
        <v>5</v>
      </c>
      <c r="P19" s="4">
        <v>5</v>
      </c>
      <c r="Q19" s="4">
        <v>1</v>
      </c>
      <c r="R19" s="4">
        <v>2</v>
      </c>
      <c r="S19" s="4">
        <v>0</v>
      </c>
      <c r="T19" s="4">
        <v>1</v>
      </c>
      <c r="U19" s="4">
        <v>2</v>
      </c>
      <c r="V19" s="4">
        <v>0</v>
      </c>
      <c r="W19" s="4">
        <v>0</v>
      </c>
      <c r="X19" s="4">
        <v>0</v>
      </c>
      <c r="Y19" s="4">
        <v>0</v>
      </c>
      <c r="Z19" s="5">
        <f t="shared" si="0"/>
        <v>20</v>
      </c>
    </row>
    <row r="20" spans="1:26" ht="15.75">
      <c r="A20" t="s">
        <v>314</v>
      </c>
      <c r="B20" s="4">
        <v>0</v>
      </c>
      <c r="C20" s="4">
        <v>0</v>
      </c>
      <c r="D20" s="4">
        <v>0</v>
      </c>
      <c r="E20" s="4">
        <v>0</v>
      </c>
      <c r="F20" s="4">
        <v>3</v>
      </c>
      <c r="G20" s="4">
        <v>0</v>
      </c>
      <c r="H20" s="4">
        <v>16</v>
      </c>
      <c r="I20" s="4">
        <v>17</v>
      </c>
      <c r="J20" s="4">
        <v>15</v>
      </c>
      <c r="K20" s="4">
        <v>42</v>
      </c>
      <c r="L20" s="4">
        <v>11</v>
      </c>
      <c r="M20" s="4">
        <v>16</v>
      </c>
      <c r="N20" s="4">
        <v>8</v>
      </c>
      <c r="O20" s="4">
        <v>16</v>
      </c>
      <c r="P20" s="4">
        <v>22</v>
      </c>
      <c r="Q20" s="4">
        <v>11</v>
      </c>
      <c r="R20" s="4">
        <v>17</v>
      </c>
      <c r="S20" s="4">
        <v>13</v>
      </c>
      <c r="T20" s="4">
        <v>5</v>
      </c>
      <c r="U20" s="4">
        <v>2</v>
      </c>
      <c r="V20" s="4">
        <v>1</v>
      </c>
      <c r="W20" s="4">
        <v>0</v>
      </c>
      <c r="X20" s="4">
        <v>0</v>
      </c>
      <c r="Y20" s="4">
        <v>0</v>
      </c>
      <c r="Z20" s="5">
        <f t="shared" si="0"/>
        <v>215</v>
      </c>
    </row>
    <row r="21" spans="1:26" ht="15.75">
      <c r="A21" t="s">
        <v>315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2</v>
      </c>
      <c r="P21" s="4">
        <v>7</v>
      </c>
      <c r="Q21" s="4">
        <v>14</v>
      </c>
      <c r="R21" s="4">
        <v>15</v>
      </c>
      <c r="S21" s="4">
        <v>17</v>
      </c>
      <c r="T21" s="4">
        <v>7</v>
      </c>
      <c r="U21" s="4">
        <v>12</v>
      </c>
      <c r="V21" s="4">
        <v>0</v>
      </c>
      <c r="W21" s="4">
        <v>0</v>
      </c>
      <c r="X21" s="4">
        <v>0</v>
      </c>
      <c r="Y21" s="4">
        <v>0</v>
      </c>
      <c r="Z21" s="5">
        <f t="shared" si="0"/>
        <v>75</v>
      </c>
    </row>
    <row r="22" spans="1:26" ht="15.75">
      <c r="A22" t="s">
        <v>316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3</v>
      </c>
      <c r="L22" s="4">
        <v>4</v>
      </c>
      <c r="M22" s="4">
        <v>9</v>
      </c>
      <c r="N22" s="4">
        <v>6</v>
      </c>
      <c r="O22" s="4">
        <v>11</v>
      </c>
      <c r="P22" s="4">
        <v>26</v>
      </c>
      <c r="Q22" s="4">
        <v>38</v>
      </c>
      <c r="R22" s="4">
        <v>51</v>
      </c>
      <c r="S22" s="4">
        <v>52</v>
      </c>
      <c r="T22" s="4">
        <v>21</v>
      </c>
      <c r="U22" s="4">
        <v>24</v>
      </c>
      <c r="V22" s="4">
        <v>1</v>
      </c>
      <c r="W22" s="4">
        <v>0</v>
      </c>
      <c r="X22" s="4">
        <v>0</v>
      </c>
      <c r="Y22" s="4">
        <v>0</v>
      </c>
      <c r="Z22" s="5">
        <f t="shared" si="0"/>
        <v>247</v>
      </c>
    </row>
    <row r="23" spans="1:26" ht="15.75">
      <c r="A23" t="s">
        <v>317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3</v>
      </c>
      <c r="L23" s="4">
        <v>5</v>
      </c>
      <c r="M23" s="4">
        <v>4</v>
      </c>
      <c r="N23" s="4">
        <v>8</v>
      </c>
      <c r="O23" s="4">
        <v>6</v>
      </c>
      <c r="P23" s="4">
        <v>25</v>
      </c>
      <c r="Q23" s="4">
        <v>23</v>
      </c>
      <c r="R23" s="4">
        <v>45</v>
      </c>
      <c r="S23" s="4">
        <v>25</v>
      </c>
      <c r="T23" s="4">
        <v>15</v>
      </c>
      <c r="U23" s="4">
        <v>9</v>
      </c>
      <c r="V23" s="4">
        <v>0</v>
      </c>
      <c r="W23" s="4">
        <v>0</v>
      </c>
      <c r="X23" s="4">
        <v>0</v>
      </c>
      <c r="Y23" s="4">
        <v>0</v>
      </c>
      <c r="Z23" s="5">
        <f t="shared" si="0"/>
        <v>169</v>
      </c>
    </row>
    <row r="24" spans="1:26" ht="15.75">
      <c r="A24" t="s">
        <v>318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4</v>
      </c>
      <c r="K24" s="4">
        <v>3</v>
      </c>
      <c r="L24" s="4">
        <v>5</v>
      </c>
      <c r="M24" s="4">
        <v>5</v>
      </c>
      <c r="N24" s="4">
        <v>6</v>
      </c>
      <c r="O24" s="4">
        <v>10</v>
      </c>
      <c r="P24" s="4">
        <v>13</v>
      </c>
      <c r="Q24" s="4">
        <v>16</v>
      </c>
      <c r="R24" s="4">
        <v>12</v>
      </c>
      <c r="S24" s="4">
        <v>13</v>
      </c>
      <c r="T24" s="4">
        <v>7</v>
      </c>
      <c r="U24" s="4">
        <v>9</v>
      </c>
      <c r="V24" s="4">
        <v>0</v>
      </c>
      <c r="W24" s="4">
        <v>0</v>
      </c>
      <c r="X24" s="4">
        <v>0</v>
      </c>
      <c r="Y24" s="4">
        <v>0</v>
      </c>
      <c r="Z24" s="5">
        <f t="shared" si="0"/>
        <v>104</v>
      </c>
    </row>
    <row r="25" spans="1:26" ht="15.75">
      <c r="A25" t="s">
        <v>319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7</v>
      </c>
      <c r="I25" s="4">
        <v>4</v>
      </c>
      <c r="J25" s="4">
        <v>6</v>
      </c>
      <c r="K25" s="4">
        <v>6</v>
      </c>
      <c r="L25" s="4">
        <v>6</v>
      </c>
      <c r="M25" s="4">
        <v>3</v>
      </c>
      <c r="N25" s="4">
        <v>8</v>
      </c>
      <c r="O25" s="4">
        <v>17</v>
      </c>
      <c r="P25" s="4">
        <v>17</v>
      </c>
      <c r="Q25" s="4">
        <v>14</v>
      </c>
      <c r="R25" s="4">
        <v>20</v>
      </c>
      <c r="S25" s="4">
        <v>19</v>
      </c>
      <c r="T25" s="4">
        <v>9</v>
      </c>
      <c r="U25" s="4">
        <v>6</v>
      </c>
      <c r="V25" s="4">
        <v>0</v>
      </c>
      <c r="W25" s="4">
        <v>0</v>
      </c>
      <c r="X25" s="4">
        <v>0</v>
      </c>
      <c r="Y25" s="4">
        <v>0</v>
      </c>
      <c r="Z25" s="5">
        <f t="shared" si="0"/>
        <v>143</v>
      </c>
    </row>
    <row r="26" spans="1:26" ht="15.75">
      <c r="A26" t="s">
        <v>320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2</v>
      </c>
      <c r="H26" s="4">
        <v>5</v>
      </c>
      <c r="I26" s="4">
        <v>5</v>
      </c>
      <c r="J26" s="4">
        <v>6</v>
      </c>
      <c r="K26" s="4">
        <v>4</v>
      </c>
      <c r="L26" s="4">
        <v>8</v>
      </c>
      <c r="M26" s="4">
        <v>4</v>
      </c>
      <c r="N26" s="4">
        <v>9</v>
      </c>
      <c r="O26" s="4">
        <v>3</v>
      </c>
      <c r="P26" s="4">
        <v>14</v>
      </c>
      <c r="Q26" s="4">
        <v>2</v>
      </c>
      <c r="R26" s="4">
        <v>11</v>
      </c>
      <c r="S26" s="4">
        <v>3</v>
      </c>
      <c r="T26" s="4">
        <v>6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f t="shared" si="0"/>
        <v>82</v>
      </c>
    </row>
    <row r="27" spans="1:26" ht="15.75">
      <c r="A27" t="s">
        <v>321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2</v>
      </c>
      <c r="K27" s="4">
        <v>1</v>
      </c>
      <c r="L27" s="4">
        <v>3</v>
      </c>
      <c r="M27" s="4">
        <v>0</v>
      </c>
      <c r="N27" s="4">
        <v>6</v>
      </c>
      <c r="O27" s="4">
        <v>0</v>
      </c>
      <c r="P27" s="4">
        <v>6</v>
      </c>
      <c r="Q27" s="4">
        <v>3</v>
      </c>
      <c r="R27" s="4">
        <v>6</v>
      </c>
      <c r="S27" s="4">
        <v>0</v>
      </c>
      <c r="T27" s="4">
        <v>3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5">
        <f t="shared" si="0"/>
        <v>34</v>
      </c>
    </row>
    <row r="28" spans="1:26" ht="15.75">
      <c r="A28" t="s">
        <v>322</v>
      </c>
      <c r="B28" s="4">
        <v>0</v>
      </c>
      <c r="C28" s="4">
        <v>0</v>
      </c>
      <c r="D28" s="4">
        <v>0</v>
      </c>
      <c r="E28" s="4">
        <v>0</v>
      </c>
      <c r="F28" s="4">
        <v>2</v>
      </c>
      <c r="G28" s="4">
        <v>2</v>
      </c>
      <c r="H28" s="4">
        <v>4</v>
      </c>
      <c r="I28" s="4">
        <v>0</v>
      </c>
      <c r="J28" s="4">
        <v>1</v>
      </c>
      <c r="K28" s="4">
        <v>2</v>
      </c>
      <c r="L28" s="4">
        <v>4</v>
      </c>
      <c r="M28" s="4">
        <v>1</v>
      </c>
      <c r="N28" s="4">
        <v>0</v>
      </c>
      <c r="O28" s="4">
        <v>1</v>
      </c>
      <c r="P28" s="4">
        <v>2</v>
      </c>
      <c r="Q28" s="4">
        <v>3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f t="shared" si="0"/>
        <v>25</v>
      </c>
    </row>
    <row r="29" spans="1:26" ht="15.75">
      <c r="A29" t="s">
        <v>323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f t="shared" si="0"/>
        <v>4</v>
      </c>
    </row>
    <row r="30" spans="1:26" ht="12.75">
      <c r="A30" s="2" t="s">
        <v>297</v>
      </c>
      <c r="B30" s="5">
        <f aca="true" t="shared" si="1" ref="B30:Z30">SUM(B7:B29)</f>
        <v>0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6</v>
      </c>
      <c r="G30" s="5">
        <f t="shared" si="1"/>
        <v>4</v>
      </c>
      <c r="H30" s="5">
        <f t="shared" si="1"/>
        <v>36</v>
      </c>
      <c r="I30" s="5">
        <f t="shared" si="1"/>
        <v>27</v>
      </c>
      <c r="J30" s="5">
        <f t="shared" si="1"/>
        <v>42</v>
      </c>
      <c r="K30" s="5">
        <f t="shared" si="1"/>
        <v>67</v>
      </c>
      <c r="L30" s="5">
        <f t="shared" si="1"/>
        <v>75</v>
      </c>
      <c r="M30" s="5">
        <f t="shared" si="1"/>
        <v>74</v>
      </c>
      <c r="N30" s="5">
        <f t="shared" si="1"/>
        <v>118</v>
      </c>
      <c r="O30" s="5">
        <f t="shared" si="1"/>
        <v>150</v>
      </c>
      <c r="P30" s="5">
        <f t="shared" si="1"/>
        <v>255</v>
      </c>
      <c r="Q30" s="5">
        <f t="shared" si="1"/>
        <v>274</v>
      </c>
      <c r="R30" s="5">
        <f t="shared" si="1"/>
        <v>331</v>
      </c>
      <c r="S30" s="5">
        <f t="shared" si="1"/>
        <v>352</v>
      </c>
      <c r="T30" s="5">
        <f t="shared" si="1"/>
        <v>193</v>
      </c>
      <c r="U30" s="5">
        <f t="shared" si="1"/>
        <v>192</v>
      </c>
      <c r="V30" s="5">
        <f t="shared" si="1"/>
        <v>13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2209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401</v>
      </c>
    </row>
    <row r="5" spans="2:14" ht="12.75">
      <c r="B5" s="2" t="s">
        <v>402</v>
      </c>
      <c r="D5" s="2" t="s">
        <v>403</v>
      </c>
      <c r="F5" s="2" t="s">
        <v>404</v>
      </c>
      <c r="H5" s="2" t="s">
        <v>405</v>
      </c>
      <c r="J5" s="2" t="s">
        <v>406</v>
      </c>
      <c r="L5" s="2" t="s">
        <v>407</v>
      </c>
      <c r="N5" s="2" t="s">
        <v>374</v>
      </c>
    </row>
    <row r="6" spans="1:13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</row>
    <row r="7" spans="1:14" ht="12.75">
      <c r="A7" t="s">
        <v>300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24</v>
      </c>
      <c r="I7" s="3">
        <v>9</v>
      </c>
      <c r="J7" s="3">
        <v>16</v>
      </c>
      <c r="K7" s="3">
        <v>14</v>
      </c>
      <c r="L7" s="3">
        <v>11</v>
      </c>
      <c r="M7" s="3">
        <v>13</v>
      </c>
      <c r="N7" s="6">
        <f aca="true" t="shared" si="0" ref="N7:N29">SUM(B7:M7)</f>
        <v>87</v>
      </c>
    </row>
    <row r="8" spans="1:14" ht="12.75">
      <c r="A8" t="s">
        <v>301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2</v>
      </c>
      <c r="K8" s="3">
        <v>1</v>
      </c>
      <c r="L8" s="3">
        <v>2</v>
      </c>
      <c r="M8" s="3">
        <v>0</v>
      </c>
      <c r="N8" s="6">
        <f t="shared" si="0"/>
        <v>8</v>
      </c>
    </row>
    <row r="9" spans="1:14" ht="12.75">
      <c r="A9" t="s">
        <v>302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7</v>
      </c>
      <c r="I9" s="3">
        <v>1</v>
      </c>
      <c r="J9" s="3">
        <v>0</v>
      </c>
      <c r="K9" s="3">
        <v>1</v>
      </c>
      <c r="L9" s="3">
        <v>2</v>
      </c>
      <c r="M9" s="3">
        <v>1</v>
      </c>
      <c r="N9" s="6">
        <f t="shared" si="0"/>
        <v>12</v>
      </c>
    </row>
    <row r="10" spans="1:14" ht="12.75">
      <c r="A10" t="s">
        <v>303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20</v>
      </c>
      <c r="I10" s="3">
        <v>24</v>
      </c>
      <c r="J10" s="3">
        <v>22</v>
      </c>
      <c r="K10" s="3">
        <v>31</v>
      </c>
      <c r="L10" s="3">
        <v>16</v>
      </c>
      <c r="M10" s="3">
        <v>25</v>
      </c>
      <c r="N10" s="6">
        <f t="shared" si="0"/>
        <v>138</v>
      </c>
    </row>
    <row r="11" spans="1:14" ht="12.75">
      <c r="A11" t="s">
        <v>304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6</v>
      </c>
      <c r="I11" s="3">
        <v>0</v>
      </c>
      <c r="J11" s="3">
        <v>0</v>
      </c>
      <c r="K11" s="3">
        <v>5</v>
      </c>
      <c r="L11" s="3">
        <v>4</v>
      </c>
      <c r="M11" s="3">
        <v>0</v>
      </c>
      <c r="N11" s="6">
        <f t="shared" si="0"/>
        <v>16</v>
      </c>
    </row>
    <row r="12" spans="1:14" ht="12.75">
      <c r="A12" t="s">
        <v>305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2</v>
      </c>
      <c r="J12" s="3">
        <v>2</v>
      </c>
      <c r="K12" s="3">
        <v>6</v>
      </c>
      <c r="L12" s="3">
        <v>3</v>
      </c>
      <c r="M12" s="3">
        <v>6</v>
      </c>
      <c r="N12" s="6">
        <f t="shared" si="0"/>
        <v>21</v>
      </c>
    </row>
    <row r="13" spans="1:14" ht="12.75">
      <c r="A13" t="s">
        <v>307</v>
      </c>
      <c r="B13" s="3">
        <v>0</v>
      </c>
      <c r="C13" s="3">
        <v>1</v>
      </c>
      <c r="D13" s="3">
        <v>24</v>
      </c>
      <c r="E13" s="3">
        <v>34</v>
      </c>
      <c r="F13" s="3">
        <v>2</v>
      </c>
      <c r="G13" s="3">
        <v>5</v>
      </c>
      <c r="H13" s="3">
        <v>20</v>
      </c>
      <c r="I13" s="3">
        <v>28</v>
      </c>
      <c r="J13" s="3">
        <v>2</v>
      </c>
      <c r="K13" s="3">
        <v>6</v>
      </c>
      <c r="L13" s="3">
        <v>3</v>
      </c>
      <c r="M13" s="3">
        <v>3</v>
      </c>
      <c r="N13" s="6">
        <f t="shared" si="0"/>
        <v>128</v>
      </c>
    </row>
    <row r="14" spans="1:14" ht="12.75">
      <c r="A14" t="s">
        <v>308</v>
      </c>
      <c r="B14" s="3">
        <v>0</v>
      </c>
      <c r="C14" s="3">
        <v>0</v>
      </c>
      <c r="D14" s="3">
        <v>3</v>
      </c>
      <c r="E14" s="3">
        <v>2</v>
      </c>
      <c r="F14" s="3">
        <v>0</v>
      </c>
      <c r="G14" s="3">
        <v>0</v>
      </c>
      <c r="H14" s="3">
        <v>13</v>
      </c>
      <c r="I14" s="3">
        <v>13</v>
      </c>
      <c r="J14" s="3">
        <v>21</v>
      </c>
      <c r="K14" s="3">
        <v>11</v>
      </c>
      <c r="L14" s="3">
        <v>5</v>
      </c>
      <c r="M14" s="3">
        <v>3</v>
      </c>
      <c r="N14" s="6">
        <f t="shared" si="0"/>
        <v>71</v>
      </c>
    </row>
    <row r="15" spans="1:14" ht="12.75">
      <c r="A15" t="s">
        <v>309</v>
      </c>
      <c r="B15" s="3">
        <v>4</v>
      </c>
      <c r="C15" s="3">
        <v>2</v>
      </c>
      <c r="D15" s="3">
        <v>58</v>
      </c>
      <c r="E15" s="3">
        <v>94</v>
      </c>
      <c r="F15" s="3">
        <v>3</v>
      </c>
      <c r="G15" s="3">
        <v>4</v>
      </c>
      <c r="H15" s="3">
        <v>16</v>
      </c>
      <c r="I15" s="3">
        <v>45</v>
      </c>
      <c r="J15" s="3">
        <v>15</v>
      </c>
      <c r="K15" s="3">
        <v>15</v>
      </c>
      <c r="L15" s="3">
        <v>9</v>
      </c>
      <c r="M15" s="3">
        <v>12</v>
      </c>
      <c r="N15" s="6">
        <f t="shared" si="0"/>
        <v>277</v>
      </c>
    </row>
    <row r="16" spans="1:14" ht="12.75">
      <c r="A16" t="s">
        <v>310</v>
      </c>
      <c r="B16" s="3">
        <v>4</v>
      </c>
      <c r="C16" s="3">
        <v>5</v>
      </c>
      <c r="D16" s="3">
        <v>33</v>
      </c>
      <c r="E16" s="3">
        <v>44</v>
      </c>
      <c r="F16" s="3">
        <v>5</v>
      </c>
      <c r="G16" s="3">
        <v>2</v>
      </c>
      <c r="H16" s="3">
        <v>23</v>
      </c>
      <c r="I16" s="3">
        <v>21</v>
      </c>
      <c r="J16" s="3">
        <v>8</v>
      </c>
      <c r="K16" s="3">
        <v>4</v>
      </c>
      <c r="L16" s="3">
        <v>7</v>
      </c>
      <c r="M16" s="3">
        <v>9</v>
      </c>
      <c r="N16" s="6">
        <f t="shared" si="0"/>
        <v>165</v>
      </c>
    </row>
    <row r="17" spans="1:14" ht="12.75">
      <c r="A17" t="s">
        <v>311</v>
      </c>
      <c r="B17" s="3">
        <v>0</v>
      </c>
      <c r="C17" s="3">
        <v>0</v>
      </c>
      <c r="D17" s="3">
        <v>12</v>
      </c>
      <c r="E17" s="3">
        <v>15</v>
      </c>
      <c r="F17" s="3">
        <v>1</v>
      </c>
      <c r="G17" s="3">
        <v>1</v>
      </c>
      <c r="H17" s="3">
        <v>5</v>
      </c>
      <c r="I17" s="3">
        <v>9</v>
      </c>
      <c r="J17" s="3">
        <v>6</v>
      </c>
      <c r="K17" s="3">
        <v>4</v>
      </c>
      <c r="L17" s="3">
        <v>2</v>
      </c>
      <c r="M17" s="3">
        <v>2</v>
      </c>
      <c r="N17" s="6">
        <f t="shared" si="0"/>
        <v>57</v>
      </c>
    </row>
    <row r="18" spans="1:14" ht="12.75">
      <c r="A18" t="s">
        <v>312</v>
      </c>
      <c r="B18" s="3">
        <v>3</v>
      </c>
      <c r="C18" s="3">
        <v>4</v>
      </c>
      <c r="D18" s="3">
        <v>28</v>
      </c>
      <c r="E18" s="3">
        <v>33</v>
      </c>
      <c r="F18" s="3">
        <v>4</v>
      </c>
      <c r="G18" s="3">
        <v>2</v>
      </c>
      <c r="H18" s="3">
        <v>7</v>
      </c>
      <c r="I18" s="3">
        <v>9</v>
      </c>
      <c r="J18" s="3">
        <v>6</v>
      </c>
      <c r="K18" s="3">
        <v>9</v>
      </c>
      <c r="L18" s="3">
        <v>2</v>
      </c>
      <c r="M18" s="3">
        <v>4</v>
      </c>
      <c r="N18" s="6">
        <f t="shared" si="0"/>
        <v>111</v>
      </c>
    </row>
    <row r="19" spans="1:14" ht="12.75">
      <c r="A19" t="s">
        <v>313</v>
      </c>
      <c r="B19" s="3">
        <v>0</v>
      </c>
      <c r="C19" s="3">
        <v>0</v>
      </c>
      <c r="D19" s="3">
        <v>6</v>
      </c>
      <c r="E19" s="3">
        <v>6</v>
      </c>
      <c r="F19" s="3">
        <v>0</v>
      </c>
      <c r="G19" s="3">
        <v>0</v>
      </c>
      <c r="H19" s="3">
        <v>2</v>
      </c>
      <c r="I19" s="3">
        <v>4</v>
      </c>
      <c r="J19" s="3">
        <v>0</v>
      </c>
      <c r="K19" s="3">
        <v>0</v>
      </c>
      <c r="L19" s="3">
        <v>2</v>
      </c>
      <c r="M19" s="3">
        <v>0</v>
      </c>
      <c r="N19" s="6">
        <f t="shared" si="0"/>
        <v>20</v>
      </c>
    </row>
    <row r="20" spans="1:14" ht="12.75">
      <c r="A20" t="s">
        <v>314</v>
      </c>
      <c r="B20" s="3">
        <v>8</v>
      </c>
      <c r="C20" s="3">
        <v>1</v>
      </c>
      <c r="D20" s="3">
        <v>29</v>
      </c>
      <c r="E20" s="3">
        <v>26</v>
      </c>
      <c r="F20" s="3">
        <v>6</v>
      </c>
      <c r="G20" s="3">
        <v>3</v>
      </c>
      <c r="H20" s="3">
        <v>33</v>
      </c>
      <c r="I20" s="3">
        <v>42</v>
      </c>
      <c r="J20" s="3">
        <v>16</v>
      </c>
      <c r="K20" s="3">
        <v>27</v>
      </c>
      <c r="L20" s="3">
        <v>6</v>
      </c>
      <c r="M20" s="3">
        <v>18</v>
      </c>
      <c r="N20" s="6">
        <f t="shared" si="0"/>
        <v>215</v>
      </c>
    </row>
    <row r="21" spans="1:14" ht="12.75">
      <c r="A21" t="s">
        <v>315</v>
      </c>
      <c r="B21" s="3">
        <v>5</v>
      </c>
      <c r="C21" s="3">
        <v>3</v>
      </c>
      <c r="D21" s="3">
        <v>21</v>
      </c>
      <c r="E21" s="3">
        <v>36</v>
      </c>
      <c r="F21" s="3">
        <v>1</v>
      </c>
      <c r="G21" s="3">
        <v>1</v>
      </c>
      <c r="H21" s="3">
        <v>2</v>
      </c>
      <c r="I21" s="3">
        <v>5</v>
      </c>
      <c r="J21" s="3">
        <v>1</v>
      </c>
      <c r="K21" s="3">
        <v>0</v>
      </c>
      <c r="L21" s="3">
        <v>0</v>
      </c>
      <c r="M21" s="3">
        <v>0</v>
      </c>
      <c r="N21" s="6">
        <f t="shared" si="0"/>
        <v>75</v>
      </c>
    </row>
    <row r="22" spans="1:14" ht="12.75">
      <c r="A22" t="s">
        <v>316</v>
      </c>
      <c r="B22" s="3">
        <v>31</v>
      </c>
      <c r="C22" s="3">
        <v>33</v>
      </c>
      <c r="D22" s="3">
        <v>69</v>
      </c>
      <c r="E22" s="3">
        <v>78</v>
      </c>
      <c r="F22" s="3">
        <v>3</v>
      </c>
      <c r="G22" s="3">
        <v>1</v>
      </c>
      <c r="H22" s="3">
        <v>5</v>
      </c>
      <c r="I22" s="3">
        <v>10</v>
      </c>
      <c r="J22" s="3">
        <v>2</v>
      </c>
      <c r="K22" s="3">
        <v>13</v>
      </c>
      <c r="L22" s="3">
        <v>0</v>
      </c>
      <c r="M22" s="3">
        <v>2</v>
      </c>
      <c r="N22" s="6">
        <f t="shared" si="0"/>
        <v>247</v>
      </c>
    </row>
    <row r="23" spans="1:14" ht="12.75">
      <c r="A23" t="s">
        <v>317</v>
      </c>
      <c r="B23" s="3">
        <v>37</v>
      </c>
      <c r="C23" s="3">
        <v>17</v>
      </c>
      <c r="D23" s="3">
        <v>56</v>
      </c>
      <c r="E23" s="3">
        <v>44</v>
      </c>
      <c r="F23" s="3">
        <v>1</v>
      </c>
      <c r="G23" s="3">
        <v>0</v>
      </c>
      <c r="H23" s="3">
        <v>4</v>
      </c>
      <c r="I23" s="3">
        <v>6</v>
      </c>
      <c r="J23" s="3">
        <v>0</v>
      </c>
      <c r="K23" s="3">
        <v>2</v>
      </c>
      <c r="L23" s="3">
        <v>1</v>
      </c>
      <c r="M23" s="3">
        <v>1</v>
      </c>
      <c r="N23" s="6">
        <f t="shared" si="0"/>
        <v>169</v>
      </c>
    </row>
    <row r="24" spans="1:14" ht="12.75">
      <c r="A24" t="s">
        <v>318</v>
      </c>
      <c r="B24" s="3">
        <v>11</v>
      </c>
      <c r="C24" s="3">
        <v>10</v>
      </c>
      <c r="D24" s="3">
        <v>30</v>
      </c>
      <c r="E24" s="3">
        <v>38</v>
      </c>
      <c r="F24" s="3">
        <v>3</v>
      </c>
      <c r="G24" s="3">
        <v>1</v>
      </c>
      <c r="H24" s="3">
        <v>1</v>
      </c>
      <c r="I24" s="3">
        <v>4</v>
      </c>
      <c r="J24" s="3">
        <v>1</v>
      </c>
      <c r="K24" s="3">
        <v>3</v>
      </c>
      <c r="L24" s="3">
        <v>1</v>
      </c>
      <c r="M24" s="3">
        <v>1</v>
      </c>
      <c r="N24" s="6">
        <f t="shared" si="0"/>
        <v>104</v>
      </c>
    </row>
    <row r="25" spans="1:14" ht="12.75">
      <c r="A25" t="s">
        <v>319</v>
      </c>
      <c r="B25" s="3">
        <v>19</v>
      </c>
      <c r="C25" s="3">
        <v>12</v>
      </c>
      <c r="D25" s="3">
        <v>49</v>
      </c>
      <c r="E25" s="3">
        <v>49</v>
      </c>
      <c r="F25" s="3">
        <v>4</v>
      </c>
      <c r="G25" s="3">
        <v>1</v>
      </c>
      <c r="H25" s="3">
        <v>1</v>
      </c>
      <c r="I25" s="3">
        <v>7</v>
      </c>
      <c r="J25" s="3">
        <v>0</v>
      </c>
      <c r="K25" s="3">
        <v>0</v>
      </c>
      <c r="L25" s="3">
        <v>1</v>
      </c>
      <c r="M25" s="3">
        <v>0</v>
      </c>
      <c r="N25" s="6">
        <f t="shared" si="0"/>
        <v>143</v>
      </c>
    </row>
    <row r="26" spans="1:14" ht="12.75">
      <c r="A26" t="s">
        <v>320</v>
      </c>
      <c r="B26" s="3">
        <v>29</v>
      </c>
      <c r="C26" s="3">
        <v>2</v>
      </c>
      <c r="D26" s="3">
        <v>27</v>
      </c>
      <c r="E26" s="3">
        <v>15</v>
      </c>
      <c r="F26" s="3">
        <v>1</v>
      </c>
      <c r="G26" s="3">
        <v>1</v>
      </c>
      <c r="H26" s="3">
        <v>0</v>
      </c>
      <c r="I26" s="3">
        <v>3</v>
      </c>
      <c r="J26" s="3">
        <v>1</v>
      </c>
      <c r="K26" s="3">
        <v>1</v>
      </c>
      <c r="L26" s="3">
        <v>1</v>
      </c>
      <c r="M26" s="3">
        <v>1</v>
      </c>
      <c r="N26" s="6">
        <f t="shared" si="0"/>
        <v>82</v>
      </c>
    </row>
    <row r="27" spans="1:14" ht="12.75">
      <c r="A27" t="s">
        <v>321</v>
      </c>
      <c r="B27" s="3">
        <v>12</v>
      </c>
      <c r="C27" s="3">
        <v>1</v>
      </c>
      <c r="D27" s="3">
        <v>15</v>
      </c>
      <c r="E27" s="3">
        <v>4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6">
        <f t="shared" si="0"/>
        <v>34</v>
      </c>
    </row>
    <row r="28" spans="1:14" ht="12.75">
      <c r="A28" t="s">
        <v>322</v>
      </c>
      <c r="B28" s="3">
        <v>6</v>
      </c>
      <c r="C28" s="3">
        <v>5</v>
      </c>
      <c r="D28" s="3">
        <v>9</v>
      </c>
      <c r="E28" s="3">
        <v>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6">
        <f t="shared" si="0"/>
        <v>25</v>
      </c>
    </row>
    <row r="29" spans="1:14" ht="12.75">
      <c r="A29" t="s">
        <v>323</v>
      </c>
      <c r="B29" s="3">
        <v>1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f t="shared" si="0"/>
        <v>4</v>
      </c>
    </row>
    <row r="30" spans="1:14" ht="12.75">
      <c r="A30" s="2" t="s">
        <v>297</v>
      </c>
      <c r="B30" s="6">
        <f aca="true" t="shared" si="1" ref="B30:N30">SUM(B7:B29)</f>
        <v>170</v>
      </c>
      <c r="C30" s="6">
        <f t="shared" si="1"/>
        <v>97</v>
      </c>
      <c r="D30" s="6">
        <f t="shared" si="1"/>
        <v>471</v>
      </c>
      <c r="E30" s="6">
        <f t="shared" si="1"/>
        <v>522</v>
      </c>
      <c r="F30" s="6">
        <f t="shared" si="1"/>
        <v>34</v>
      </c>
      <c r="G30" s="6">
        <f t="shared" si="1"/>
        <v>25</v>
      </c>
      <c r="H30" s="6">
        <f t="shared" si="1"/>
        <v>195</v>
      </c>
      <c r="I30" s="6">
        <f t="shared" si="1"/>
        <v>242</v>
      </c>
      <c r="J30" s="6">
        <f t="shared" si="1"/>
        <v>121</v>
      </c>
      <c r="K30" s="6">
        <f t="shared" si="1"/>
        <v>153</v>
      </c>
      <c r="L30" s="6">
        <f t="shared" si="1"/>
        <v>78</v>
      </c>
      <c r="M30" s="6">
        <f t="shared" si="1"/>
        <v>101</v>
      </c>
      <c r="N30" s="6">
        <f t="shared" si="1"/>
        <v>2209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408</v>
      </c>
    </row>
    <row r="5" spans="1:20" ht="12.75">
      <c r="A5" s="2" t="s">
        <v>409</v>
      </c>
      <c r="B5" s="2" t="s">
        <v>410</v>
      </c>
      <c r="D5" s="2" t="s">
        <v>411</v>
      </c>
      <c r="F5" s="2" t="s">
        <v>412</v>
      </c>
      <c r="H5" s="2" t="s">
        <v>413</v>
      </c>
      <c r="J5" s="2" t="s">
        <v>414</v>
      </c>
      <c r="L5" s="2" t="s">
        <v>415</v>
      </c>
      <c r="N5" s="2" t="s">
        <v>416</v>
      </c>
      <c r="P5" s="2" t="s">
        <v>417</v>
      </c>
      <c r="R5" s="2" t="s">
        <v>418</v>
      </c>
      <c r="T5" s="2" t="s">
        <v>297</v>
      </c>
    </row>
    <row r="6" spans="1:19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  <c r="R6" t="s">
        <v>298</v>
      </c>
      <c r="S6" t="s">
        <v>299</v>
      </c>
    </row>
    <row r="7" spans="1:20" ht="12.75">
      <c r="A7" t="s">
        <v>300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42</v>
      </c>
      <c r="K7" s="3">
        <v>32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aca="true" t="shared" si="0" ref="T7:T30">SUM(B7:S7)</f>
        <v>74</v>
      </c>
    </row>
    <row r="8" spans="1:20" ht="12.75">
      <c r="A8" t="s">
        <v>301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22</v>
      </c>
      <c r="K8" s="3">
        <v>6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28</v>
      </c>
    </row>
    <row r="9" spans="1:20" ht="12.75">
      <c r="A9" t="s">
        <v>302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3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 t="shared" si="0"/>
        <v>12</v>
      </c>
    </row>
    <row r="10" spans="1:20" ht="12.75">
      <c r="A10" t="s">
        <v>303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54</v>
      </c>
      <c r="K10" s="3">
        <v>74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6">
        <f t="shared" si="0"/>
        <v>129</v>
      </c>
    </row>
    <row r="11" spans="1:20" ht="12.75">
      <c r="A11" t="s">
        <v>304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</v>
      </c>
      <c r="K11" s="3">
        <v>23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6">
        <f t="shared" si="0"/>
        <v>56</v>
      </c>
    </row>
    <row r="12" spans="1:20" ht="12.75">
      <c r="A12" t="s">
        <v>305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7</v>
      </c>
      <c r="K12" s="3">
        <v>14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6">
        <f t="shared" si="0"/>
        <v>21</v>
      </c>
    </row>
    <row r="13" spans="1:20" ht="12.75">
      <c r="A13" t="s">
        <v>350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6">
        <f t="shared" si="0"/>
        <v>5</v>
      </c>
    </row>
    <row r="14" spans="1:20" ht="12.75">
      <c r="A14" t="s">
        <v>307</v>
      </c>
      <c r="B14" s="3">
        <v>5</v>
      </c>
      <c r="C14" s="3">
        <v>6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43</v>
      </c>
      <c r="K14" s="3">
        <v>64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6">
        <f t="shared" si="0"/>
        <v>121</v>
      </c>
    </row>
    <row r="15" spans="1:20" ht="12.75">
      <c r="A15" t="s">
        <v>308</v>
      </c>
      <c r="B15" s="3">
        <v>0</v>
      </c>
      <c r="C15" s="3">
        <v>1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36</v>
      </c>
      <c r="K15" s="3">
        <v>25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6">
        <f t="shared" si="0"/>
        <v>65</v>
      </c>
    </row>
    <row r="16" spans="1:20" ht="12.75">
      <c r="A16" t="s">
        <v>309</v>
      </c>
      <c r="B16" s="3">
        <v>0</v>
      </c>
      <c r="C16" s="3">
        <v>1</v>
      </c>
      <c r="D16" s="3">
        <v>3</v>
      </c>
      <c r="E16" s="3">
        <v>1</v>
      </c>
      <c r="F16" s="3">
        <v>0</v>
      </c>
      <c r="G16" s="3">
        <v>1</v>
      </c>
      <c r="H16" s="3">
        <v>2</v>
      </c>
      <c r="I16" s="3">
        <v>1</v>
      </c>
      <c r="J16" s="3">
        <v>110</v>
      </c>
      <c r="K16" s="3">
        <v>171</v>
      </c>
      <c r="L16" s="3">
        <v>0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0</v>
      </c>
      <c r="S16" s="3">
        <v>1</v>
      </c>
      <c r="T16" s="6">
        <f t="shared" si="0"/>
        <v>295</v>
      </c>
    </row>
    <row r="17" spans="1:20" ht="12.75">
      <c r="A17" t="s">
        <v>310</v>
      </c>
      <c r="B17" s="3">
        <v>2</v>
      </c>
      <c r="C17" s="3">
        <v>1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1</v>
      </c>
      <c r="J17" s="3">
        <v>90</v>
      </c>
      <c r="K17" s="3">
        <v>115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6">
        <f t="shared" si="0"/>
        <v>213</v>
      </c>
    </row>
    <row r="18" spans="1:20" ht="12.75">
      <c r="A18" t="s">
        <v>311</v>
      </c>
      <c r="B18" s="3">
        <v>0</v>
      </c>
      <c r="C18" s="3">
        <v>0</v>
      </c>
      <c r="D18" s="3">
        <v>2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83</v>
      </c>
      <c r="K18" s="3">
        <v>109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6">
        <f t="shared" si="0"/>
        <v>197</v>
      </c>
    </row>
    <row r="19" spans="1:20" ht="12.75">
      <c r="A19" t="s">
        <v>312</v>
      </c>
      <c r="B19" s="3">
        <v>1</v>
      </c>
      <c r="C19" s="3">
        <v>3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0</v>
      </c>
      <c r="J19" s="3">
        <v>79</v>
      </c>
      <c r="K19" s="3">
        <v>106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6">
        <f t="shared" si="0"/>
        <v>192</v>
      </c>
    </row>
    <row r="20" spans="1:20" ht="12.75">
      <c r="A20" t="s">
        <v>313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68</v>
      </c>
      <c r="K20" s="3">
        <v>48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6">
        <f t="shared" si="0"/>
        <v>118</v>
      </c>
    </row>
    <row r="21" spans="1:20" ht="12.75">
      <c r="A21" t="s">
        <v>314</v>
      </c>
      <c r="B21" s="3">
        <v>0</v>
      </c>
      <c r="C21" s="3">
        <v>0</v>
      </c>
      <c r="D21" s="3">
        <v>3</v>
      </c>
      <c r="E21" s="3">
        <v>3</v>
      </c>
      <c r="F21" s="3">
        <v>0</v>
      </c>
      <c r="G21" s="3">
        <v>1</v>
      </c>
      <c r="H21" s="3">
        <v>0</v>
      </c>
      <c r="I21" s="3">
        <v>0</v>
      </c>
      <c r="J21" s="3">
        <v>148</v>
      </c>
      <c r="K21" s="3">
        <v>178</v>
      </c>
      <c r="L21" s="3">
        <v>0</v>
      </c>
      <c r="M21" s="3">
        <v>0</v>
      </c>
      <c r="N21" s="3">
        <v>0</v>
      </c>
      <c r="O21" s="3">
        <v>1</v>
      </c>
      <c r="P21" s="3">
        <v>1</v>
      </c>
      <c r="Q21" s="3">
        <v>0</v>
      </c>
      <c r="R21" s="3">
        <v>0</v>
      </c>
      <c r="S21" s="3">
        <v>0</v>
      </c>
      <c r="T21" s="6">
        <f t="shared" si="0"/>
        <v>335</v>
      </c>
    </row>
    <row r="22" spans="1:20" ht="12.75">
      <c r="A22" t="s">
        <v>315</v>
      </c>
      <c r="B22" s="3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28</v>
      </c>
      <c r="K22" s="3">
        <v>41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6">
        <f t="shared" si="0"/>
        <v>74</v>
      </c>
    </row>
    <row r="23" spans="1:20" ht="12.75">
      <c r="A23" t="s">
        <v>316</v>
      </c>
      <c r="B23" s="3">
        <v>3</v>
      </c>
      <c r="C23" s="3">
        <v>0</v>
      </c>
      <c r="D23" s="3">
        <v>5</v>
      </c>
      <c r="E23" s="3">
        <v>4</v>
      </c>
      <c r="F23" s="3">
        <v>0</v>
      </c>
      <c r="G23" s="3">
        <v>2</v>
      </c>
      <c r="H23" s="3">
        <v>0</v>
      </c>
      <c r="I23" s="3">
        <v>2</v>
      </c>
      <c r="J23" s="3">
        <v>96</v>
      </c>
      <c r="K23" s="3">
        <v>123</v>
      </c>
      <c r="L23" s="3">
        <v>1</v>
      </c>
      <c r="M23" s="3">
        <v>0</v>
      </c>
      <c r="N23" s="3">
        <v>0</v>
      </c>
      <c r="O23" s="3">
        <v>1</v>
      </c>
      <c r="P23" s="3">
        <v>3</v>
      </c>
      <c r="Q23" s="3">
        <v>2</v>
      </c>
      <c r="R23" s="3">
        <v>0</v>
      </c>
      <c r="S23" s="3">
        <v>1</v>
      </c>
      <c r="T23" s="6">
        <f t="shared" si="0"/>
        <v>243</v>
      </c>
    </row>
    <row r="24" spans="1:20" ht="12.75">
      <c r="A24" t="s">
        <v>317</v>
      </c>
      <c r="B24" s="3">
        <v>3</v>
      </c>
      <c r="C24" s="3">
        <v>0</v>
      </c>
      <c r="D24" s="3">
        <v>4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101</v>
      </c>
      <c r="K24" s="3">
        <v>98</v>
      </c>
      <c r="L24" s="3">
        <v>0</v>
      </c>
      <c r="M24" s="3">
        <v>0</v>
      </c>
      <c r="N24" s="3">
        <v>1</v>
      </c>
      <c r="O24" s="3">
        <v>0</v>
      </c>
      <c r="P24" s="3">
        <v>3</v>
      </c>
      <c r="Q24" s="3">
        <v>3</v>
      </c>
      <c r="R24" s="3">
        <v>0</v>
      </c>
      <c r="S24" s="3">
        <v>0</v>
      </c>
      <c r="T24" s="6">
        <f t="shared" si="0"/>
        <v>214</v>
      </c>
    </row>
    <row r="25" spans="1:20" ht="12.75">
      <c r="A25" t="s">
        <v>318</v>
      </c>
      <c r="B25" s="3">
        <v>0</v>
      </c>
      <c r="C25" s="3">
        <v>0</v>
      </c>
      <c r="D25" s="3">
        <v>2</v>
      </c>
      <c r="E25" s="3">
        <v>0</v>
      </c>
      <c r="F25" s="3">
        <v>0</v>
      </c>
      <c r="G25" s="3">
        <v>1</v>
      </c>
      <c r="H25" s="3">
        <v>0</v>
      </c>
      <c r="I25" s="3">
        <v>1</v>
      </c>
      <c r="J25" s="3">
        <v>91</v>
      </c>
      <c r="K25" s="3">
        <v>103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6">
        <f t="shared" si="0"/>
        <v>201</v>
      </c>
    </row>
    <row r="26" spans="1:20" ht="12.75">
      <c r="A26" t="s">
        <v>319</v>
      </c>
      <c r="B26" s="3">
        <v>0</v>
      </c>
      <c r="C26" s="3">
        <v>0</v>
      </c>
      <c r="D26" s="3">
        <v>2</v>
      </c>
      <c r="E26" s="3">
        <v>0</v>
      </c>
      <c r="F26" s="3">
        <v>0</v>
      </c>
      <c r="G26" s="3">
        <v>1</v>
      </c>
      <c r="H26" s="3">
        <v>0</v>
      </c>
      <c r="I26" s="3">
        <v>1</v>
      </c>
      <c r="J26" s="3">
        <v>168</v>
      </c>
      <c r="K26" s="3">
        <v>200</v>
      </c>
      <c r="L26" s="3">
        <v>0</v>
      </c>
      <c r="M26" s="3">
        <v>0</v>
      </c>
      <c r="N26" s="3">
        <v>0</v>
      </c>
      <c r="O26" s="3">
        <v>2</v>
      </c>
      <c r="P26" s="3">
        <v>1</v>
      </c>
      <c r="Q26" s="3">
        <v>1</v>
      </c>
      <c r="R26" s="3">
        <v>0</v>
      </c>
      <c r="S26" s="3">
        <v>1</v>
      </c>
      <c r="T26" s="6">
        <f t="shared" si="0"/>
        <v>377</v>
      </c>
    </row>
    <row r="27" spans="1:20" ht="12.75">
      <c r="A27" t="s">
        <v>320</v>
      </c>
      <c r="B27" s="3">
        <v>0</v>
      </c>
      <c r="C27" s="3">
        <v>2</v>
      </c>
      <c r="D27" s="3">
        <v>1</v>
      </c>
      <c r="E27" s="3">
        <v>1</v>
      </c>
      <c r="F27" s="3">
        <v>2</v>
      </c>
      <c r="G27" s="3">
        <v>1</v>
      </c>
      <c r="H27" s="3">
        <v>0</v>
      </c>
      <c r="I27" s="3">
        <v>0</v>
      </c>
      <c r="J27" s="3">
        <v>245</v>
      </c>
      <c r="K27" s="3">
        <v>48</v>
      </c>
      <c r="L27" s="3">
        <v>0</v>
      </c>
      <c r="M27" s="3">
        <v>0</v>
      </c>
      <c r="N27" s="3">
        <v>2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6">
        <f t="shared" si="0"/>
        <v>304</v>
      </c>
    </row>
    <row r="28" spans="1:20" ht="12.75">
      <c r="A28" t="s">
        <v>321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43</v>
      </c>
      <c r="K28" s="3">
        <v>14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6">
        <f t="shared" si="0"/>
        <v>58</v>
      </c>
    </row>
    <row r="29" spans="1:20" ht="12.75">
      <c r="A29" t="s">
        <v>322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21</v>
      </c>
      <c r="K29" s="3">
        <v>18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6">
        <f t="shared" si="0"/>
        <v>43</v>
      </c>
    </row>
    <row r="30" spans="1:20" ht="12.75">
      <c r="A30" t="s">
        <v>323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6">
        <f t="shared" si="0"/>
        <v>7</v>
      </c>
    </row>
    <row r="31" spans="1:20" ht="12.75">
      <c r="A31" s="2" t="s">
        <v>297</v>
      </c>
      <c r="B31" s="6">
        <f aca="true" t="shared" si="1" ref="B31:T31">SUM(B7:B30)</f>
        <v>16</v>
      </c>
      <c r="C31" s="6">
        <f t="shared" si="1"/>
        <v>14</v>
      </c>
      <c r="D31" s="6">
        <f t="shared" si="1"/>
        <v>24</v>
      </c>
      <c r="E31" s="6">
        <f t="shared" si="1"/>
        <v>21</v>
      </c>
      <c r="F31" s="6">
        <f t="shared" si="1"/>
        <v>4</v>
      </c>
      <c r="G31" s="6">
        <f t="shared" si="1"/>
        <v>11</v>
      </c>
      <c r="H31" s="6">
        <f t="shared" si="1"/>
        <v>2</v>
      </c>
      <c r="I31" s="6">
        <f t="shared" si="1"/>
        <v>6</v>
      </c>
      <c r="J31" s="6">
        <f t="shared" si="1"/>
        <v>1623</v>
      </c>
      <c r="K31" s="6">
        <f t="shared" si="1"/>
        <v>1619</v>
      </c>
      <c r="L31" s="6">
        <f t="shared" si="1"/>
        <v>2</v>
      </c>
      <c r="M31" s="6">
        <f t="shared" si="1"/>
        <v>2</v>
      </c>
      <c r="N31" s="6">
        <f t="shared" si="1"/>
        <v>4</v>
      </c>
      <c r="O31" s="6">
        <f t="shared" si="1"/>
        <v>5</v>
      </c>
      <c r="P31" s="6">
        <f t="shared" si="1"/>
        <v>13</v>
      </c>
      <c r="Q31" s="6">
        <f t="shared" si="1"/>
        <v>13</v>
      </c>
      <c r="R31" s="6">
        <f t="shared" si="1"/>
        <v>0</v>
      </c>
      <c r="S31" s="6">
        <f t="shared" si="1"/>
        <v>3</v>
      </c>
      <c r="T31" s="6">
        <f t="shared" si="1"/>
        <v>3382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419</v>
      </c>
    </row>
    <row r="5" spans="2:20" ht="12.75">
      <c r="B5" s="2" t="s">
        <v>117</v>
      </c>
      <c r="D5" s="2" t="s">
        <v>420</v>
      </c>
      <c r="F5" s="2" t="s">
        <v>421</v>
      </c>
      <c r="H5" s="2" t="s">
        <v>422</v>
      </c>
      <c r="J5" s="2" t="s">
        <v>423</v>
      </c>
      <c r="L5" s="2" t="s">
        <v>424</v>
      </c>
      <c r="N5" s="2" t="s">
        <v>425</v>
      </c>
      <c r="P5" s="2" t="s">
        <v>426</v>
      </c>
      <c r="R5" s="2" t="s">
        <v>427</v>
      </c>
      <c r="T5" s="2" t="s">
        <v>297</v>
      </c>
    </row>
    <row r="6" spans="1:19" ht="12.75">
      <c r="A6" s="2" t="s">
        <v>291</v>
      </c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  <c r="P6" t="s">
        <v>298</v>
      </c>
      <c r="Q6" t="s">
        <v>299</v>
      </c>
      <c r="R6" t="s">
        <v>298</v>
      </c>
      <c r="S6" t="s">
        <v>299</v>
      </c>
    </row>
    <row r="7" spans="1:20" ht="12.75">
      <c r="A7" t="s">
        <v>300</v>
      </c>
      <c r="B7" s="3">
        <v>797</v>
      </c>
      <c r="C7" s="3">
        <v>933</v>
      </c>
      <c r="D7" s="3">
        <v>54</v>
      </c>
      <c r="E7" s="3">
        <v>191</v>
      </c>
      <c r="F7" s="3">
        <v>0</v>
      </c>
      <c r="G7" s="3">
        <v>0</v>
      </c>
      <c r="H7" s="3">
        <v>0</v>
      </c>
      <c r="I7" s="3">
        <v>22</v>
      </c>
      <c r="J7" s="3">
        <v>0</v>
      </c>
      <c r="K7" s="3">
        <v>114</v>
      </c>
      <c r="L7" s="3">
        <v>79</v>
      </c>
      <c r="M7" s="3">
        <v>91</v>
      </c>
      <c r="N7" s="3">
        <v>0</v>
      </c>
      <c r="O7" s="3">
        <v>0</v>
      </c>
      <c r="P7" s="3">
        <v>4</v>
      </c>
      <c r="Q7" s="3">
        <v>1</v>
      </c>
      <c r="R7" s="3">
        <v>223</v>
      </c>
      <c r="S7" s="3">
        <v>250</v>
      </c>
      <c r="T7" s="6">
        <f aca="true" t="shared" si="0" ref="T7:T30">SUM(B7:S7)</f>
        <v>2759</v>
      </c>
    </row>
    <row r="8" spans="1:20" ht="12.75">
      <c r="A8" t="s">
        <v>301</v>
      </c>
      <c r="B8" s="3">
        <v>486</v>
      </c>
      <c r="C8" s="3">
        <v>153</v>
      </c>
      <c r="D8" s="3">
        <v>19</v>
      </c>
      <c r="E8" s="3">
        <v>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20</v>
      </c>
      <c r="M8" s="3">
        <v>5</v>
      </c>
      <c r="N8" s="3">
        <v>0</v>
      </c>
      <c r="O8" s="3">
        <v>0</v>
      </c>
      <c r="P8" s="3">
        <v>0</v>
      </c>
      <c r="Q8" s="3">
        <v>0</v>
      </c>
      <c r="R8" s="3">
        <v>22</v>
      </c>
      <c r="S8" s="3">
        <v>182</v>
      </c>
      <c r="T8" s="6">
        <f t="shared" si="0"/>
        <v>892</v>
      </c>
    </row>
    <row r="9" spans="1:20" ht="12.75">
      <c r="A9" t="s">
        <v>302</v>
      </c>
      <c r="B9" s="3">
        <v>103</v>
      </c>
      <c r="C9" s="3">
        <v>8</v>
      </c>
      <c r="D9" s="3">
        <v>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11</v>
      </c>
      <c r="S9" s="3">
        <v>7</v>
      </c>
      <c r="T9" s="6">
        <f t="shared" si="0"/>
        <v>143</v>
      </c>
    </row>
    <row r="10" spans="1:20" ht="12.75">
      <c r="A10" t="s">
        <v>303</v>
      </c>
      <c r="B10" s="3">
        <v>1290</v>
      </c>
      <c r="C10" s="3">
        <v>2084</v>
      </c>
      <c r="D10" s="3">
        <v>193</v>
      </c>
      <c r="E10" s="3">
        <v>656</v>
      </c>
      <c r="F10" s="3">
        <v>0</v>
      </c>
      <c r="G10" s="3">
        <v>0</v>
      </c>
      <c r="H10" s="3">
        <v>32</v>
      </c>
      <c r="I10" s="3">
        <v>204</v>
      </c>
      <c r="J10" s="3">
        <v>22</v>
      </c>
      <c r="K10" s="3">
        <v>16</v>
      </c>
      <c r="L10" s="3">
        <v>159</v>
      </c>
      <c r="M10" s="3">
        <v>236</v>
      </c>
      <c r="N10" s="3">
        <v>1</v>
      </c>
      <c r="O10" s="3">
        <v>0</v>
      </c>
      <c r="P10" s="3">
        <v>3</v>
      </c>
      <c r="Q10" s="3">
        <v>5</v>
      </c>
      <c r="R10" s="3">
        <v>245</v>
      </c>
      <c r="S10" s="3">
        <v>517</v>
      </c>
      <c r="T10" s="6">
        <f t="shared" si="0"/>
        <v>5663</v>
      </c>
    </row>
    <row r="11" spans="1:20" ht="12.75">
      <c r="A11" t="s">
        <v>304</v>
      </c>
      <c r="B11" s="3">
        <v>900</v>
      </c>
      <c r="C11" s="3">
        <v>579</v>
      </c>
      <c r="D11" s="3">
        <v>110</v>
      </c>
      <c r="E11" s="3">
        <v>225</v>
      </c>
      <c r="F11" s="3">
        <v>0</v>
      </c>
      <c r="G11" s="3">
        <v>0</v>
      </c>
      <c r="H11" s="3">
        <v>79</v>
      </c>
      <c r="I11" s="3">
        <v>58</v>
      </c>
      <c r="J11" s="3">
        <v>0</v>
      </c>
      <c r="K11" s="3">
        <v>47</v>
      </c>
      <c r="L11" s="3">
        <v>46</v>
      </c>
      <c r="M11" s="3">
        <v>54</v>
      </c>
      <c r="N11" s="3">
        <v>1</v>
      </c>
      <c r="O11" s="3">
        <v>0</v>
      </c>
      <c r="P11" s="3">
        <v>0</v>
      </c>
      <c r="Q11" s="3">
        <v>0</v>
      </c>
      <c r="R11" s="3">
        <v>51</v>
      </c>
      <c r="S11" s="3">
        <v>66</v>
      </c>
      <c r="T11" s="6">
        <f t="shared" si="0"/>
        <v>2216</v>
      </c>
    </row>
    <row r="12" spans="1:20" ht="12.75">
      <c r="A12" t="s">
        <v>305</v>
      </c>
      <c r="B12" s="3">
        <v>113</v>
      </c>
      <c r="C12" s="3">
        <v>40</v>
      </c>
      <c r="D12" s="3">
        <v>10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12</v>
      </c>
      <c r="M12" s="3">
        <v>7</v>
      </c>
      <c r="N12" s="3">
        <v>0</v>
      </c>
      <c r="O12" s="3">
        <v>0</v>
      </c>
      <c r="P12" s="3">
        <v>0</v>
      </c>
      <c r="Q12" s="3">
        <v>0</v>
      </c>
      <c r="R12" s="3">
        <v>13</v>
      </c>
      <c r="S12" s="3">
        <v>46</v>
      </c>
      <c r="T12" s="6">
        <f t="shared" si="0"/>
        <v>244</v>
      </c>
    </row>
    <row r="13" spans="1:20" ht="12.75">
      <c r="A13" t="s">
        <v>350</v>
      </c>
      <c r="B13" s="3">
        <v>72</v>
      </c>
      <c r="C13" s="3">
        <v>167</v>
      </c>
      <c r="D13" s="3">
        <v>5</v>
      </c>
      <c r="E13" s="3">
        <v>20</v>
      </c>
      <c r="F13" s="3">
        <v>0</v>
      </c>
      <c r="G13" s="3">
        <v>0</v>
      </c>
      <c r="H13" s="3">
        <v>36</v>
      </c>
      <c r="I13" s="3">
        <v>0</v>
      </c>
      <c r="J13" s="3">
        <v>0</v>
      </c>
      <c r="K13" s="3">
        <v>0</v>
      </c>
      <c r="L13" s="3">
        <v>15</v>
      </c>
      <c r="M13" s="3">
        <v>28</v>
      </c>
      <c r="N13" s="3">
        <v>0</v>
      </c>
      <c r="O13" s="3">
        <v>0</v>
      </c>
      <c r="P13" s="3">
        <v>0</v>
      </c>
      <c r="Q13" s="3">
        <v>0</v>
      </c>
      <c r="R13" s="3">
        <v>4</v>
      </c>
      <c r="S13" s="3">
        <v>2</v>
      </c>
      <c r="T13" s="6">
        <f t="shared" si="0"/>
        <v>349</v>
      </c>
    </row>
    <row r="14" spans="1:20" ht="12.75">
      <c r="A14" t="s">
        <v>307</v>
      </c>
      <c r="B14" s="3">
        <v>1581</v>
      </c>
      <c r="C14" s="3">
        <v>2427</v>
      </c>
      <c r="D14" s="3">
        <v>40</v>
      </c>
      <c r="E14" s="3">
        <v>394</v>
      </c>
      <c r="F14" s="3">
        <v>252</v>
      </c>
      <c r="G14" s="3">
        <v>194</v>
      </c>
      <c r="H14" s="3">
        <v>67</v>
      </c>
      <c r="I14" s="3">
        <v>470</v>
      </c>
      <c r="J14" s="3">
        <v>0</v>
      </c>
      <c r="K14" s="3">
        <v>12</v>
      </c>
      <c r="L14" s="3">
        <v>113</v>
      </c>
      <c r="M14" s="3">
        <v>315</v>
      </c>
      <c r="N14" s="3">
        <v>0</v>
      </c>
      <c r="O14" s="3">
        <v>1</v>
      </c>
      <c r="P14" s="3">
        <v>203</v>
      </c>
      <c r="Q14" s="3">
        <v>0</v>
      </c>
      <c r="R14" s="3">
        <v>121</v>
      </c>
      <c r="S14" s="3">
        <v>190</v>
      </c>
      <c r="T14" s="6">
        <f t="shared" si="0"/>
        <v>6380</v>
      </c>
    </row>
    <row r="15" spans="1:20" ht="12.75">
      <c r="A15" t="s">
        <v>308</v>
      </c>
      <c r="B15" s="3">
        <v>1198</v>
      </c>
      <c r="C15" s="3">
        <v>880</v>
      </c>
      <c r="D15" s="3">
        <v>275</v>
      </c>
      <c r="E15" s="3">
        <v>239</v>
      </c>
      <c r="F15" s="3">
        <v>0</v>
      </c>
      <c r="G15" s="3">
        <v>103</v>
      </c>
      <c r="H15" s="3">
        <v>45</v>
      </c>
      <c r="I15" s="3">
        <v>146</v>
      </c>
      <c r="J15" s="3">
        <v>32</v>
      </c>
      <c r="K15" s="3">
        <v>0</v>
      </c>
      <c r="L15" s="3">
        <v>251</v>
      </c>
      <c r="M15" s="3">
        <v>85</v>
      </c>
      <c r="N15" s="3">
        <v>0</v>
      </c>
      <c r="O15" s="3">
        <v>0</v>
      </c>
      <c r="P15" s="3">
        <v>15</v>
      </c>
      <c r="Q15" s="3">
        <v>10</v>
      </c>
      <c r="R15" s="3">
        <v>144</v>
      </c>
      <c r="S15" s="3">
        <v>121</v>
      </c>
      <c r="T15" s="6">
        <f t="shared" si="0"/>
        <v>3544</v>
      </c>
    </row>
    <row r="16" spans="1:20" ht="12.75">
      <c r="A16" t="s">
        <v>309</v>
      </c>
      <c r="B16" s="3">
        <v>3807</v>
      </c>
      <c r="C16" s="3">
        <v>5496</v>
      </c>
      <c r="D16" s="3">
        <v>866</v>
      </c>
      <c r="E16" s="3">
        <v>2003</v>
      </c>
      <c r="F16" s="3">
        <v>45</v>
      </c>
      <c r="G16" s="3">
        <v>196</v>
      </c>
      <c r="H16" s="3">
        <v>464</v>
      </c>
      <c r="I16" s="3">
        <v>1033</v>
      </c>
      <c r="J16" s="3">
        <v>110</v>
      </c>
      <c r="K16" s="3">
        <v>1</v>
      </c>
      <c r="L16" s="3">
        <v>497</v>
      </c>
      <c r="M16" s="3">
        <v>727</v>
      </c>
      <c r="N16" s="3">
        <v>2</v>
      </c>
      <c r="O16" s="3">
        <v>1</v>
      </c>
      <c r="P16" s="3">
        <v>5</v>
      </c>
      <c r="Q16" s="3">
        <v>292</v>
      </c>
      <c r="R16" s="3">
        <v>374</v>
      </c>
      <c r="S16" s="3">
        <v>810</v>
      </c>
      <c r="T16" s="6">
        <f t="shared" si="0"/>
        <v>16729</v>
      </c>
    </row>
    <row r="17" spans="1:20" ht="12.75">
      <c r="A17" t="s">
        <v>310</v>
      </c>
      <c r="B17" s="3">
        <v>2863</v>
      </c>
      <c r="C17" s="3">
        <v>3499</v>
      </c>
      <c r="D17" s="3">
        <v>860</v>
      </c>
      <c r="E17" s="3">
        <v>1871</v>
      </c>
      <c r="F17" s="3">
        <v>155</v>
      </c>
      <c r="G17" s="3">
        <v>57</v>
      </c>
      <c r="H17" s="3">
        <v>248</v>
      </c>
      <c r="I17" s="3">
        <v>415</v>
      </c>
      <c r="J17" s="3">
        <v>60</v>
      </c>
      <c r="K17" s="3">
        <v>243</v>
      </c>
      <c r="L17" s="3">
        <v>414</v>
      </c>
      <c r="M17" s="3">
        <v>309</v>
      </c>
      <c r="N17" s="3">
        <v>2</v>
      </c>
      <c r="O17" s="3">
        <v>1</v>
      </c>
      <c r="P17" s="3">
        <v>7</v>
      </c>
      <c r="Q17" s="3">
        <v>12</v>
      </c>
      <c r="R17" s="3">
        <v>363</v>
      </c>
      <c r="S17" s="3">
        <v>441</v>
      </c>
      <c r="T17" s="6">
        <f t="shared" si="0"/>
        <v>11820</v>
      </c>
    </row>
    <row r="18" spans="1:20" ht="12.75">
      <c r="A18" t="s">
        <v>311</v>
      </c>
      <c r="B18" s="3">
        <v>2554</v>
      </c>
      <c r="C18" s="3">
        <v>3098</v>
      </c>
      <c r="D18" s="3">
        <v>481</v>
      </c>
      <c r="E18" s="3">
        <v>1327</v>
      </c>
      <c r="F18" s="3">
        <v>57</v>
      </c>
      <c r="G18" s="3">
        <v>80</v>
      </c>
      <c r="H18" s="3">
        <v>191</v>
      </c>
      <c r="I18" s="3">
        <v>602</v>
      </c>
      <c r="J18" s="3">
        <v>35</v>
      </c>
      <c r="K18" s="3">
        <v>78</v>
      </c>
      <c r="L18" s="3">
        <v>368</v>
      </c>
      <c r="M18" s="3">
        <v>369</v>
      </c>
      <c r="N18" s="3">
        <v>1</v>
      </c>
      <c r="O18" s="3">
        <v>0</v>
      </c>
      <c r="P18" s="3">
        <v>1</v>
      </c>
      <c r="Q18" s="3">
        <v>44</v>
      </c>
      <c r="R18" s="3">
        <v>271</v>
      </c>
      <c r="S18" s="3">
        <v>533</v>
      </c>
      <c r="T18" s="6">
        <f t="shared" si="0"/>
        <v>10090</v>
      </c>
    </row>
    <row r="19" spans="1:20" ht="12.75">
      <c r="A19" t="s">
        <v>312</v>
      </c>
      <c r="B19" s="3">
        <v>2603</v>
      </c>
      <c r="C19" s="3">
        <v>3302</v>
      </c>
      <c r="D19" s="3">
        <v>563</v>
      </c>
      <c r="E19" s="3">
        <v>976</v>
      </c>
      <c r="F19" s="3">
        <v>0</v>
      </c>
      <c r="G19" s="3">
        <v>86</v>
      </c>
      <c r="H19" s="3">
        <v>235</v>
      </c>
      <c r="I19" s="3">
        <v>550</v>
      </c>
      <c r="J19" s="3">
        <v>97</v>
      </c>
      <c r="K19" s="3">
        <v>355</v>
      </c>
      <c r="L19" s="3">
        <v>184</v>
      </c>
      <c r="M19" s="3">
        <v>392</v>
      </c>
      <c r="N19" s="3">
        <v>1</v>
      </c>
      <c r="O19" s="3">
        <v>0</v>
      </c>
      <c r="P19" s="3">
        <v>2</v>
      </c>
      <c r="Q19" s="3">
        <v>12</v>
      </c>
      <c r="R19" s="3">
        <v>253</v>
      </c>
      <c r="S19" s="3">
        <v>411</v>
      </c>
      <c r="T19" s="6">
        <f t="shared" si="0"/>
        <v>10022</v>
      </c>
    </row>
    <row r="20" spans="1:20" ht="12.75">
      <c r="A20" t="s">
        <v>313</v>
      </c>
      <c r="B20" s="3">
        <v>2326</v>
      </c>
      <c r="C20" s="3">
        <v>1477</v>
      </c>
      <c r="D20" s="3">
        <v>565</v>
      </c>
      <c r="E20" s="3">
        <v>327</v>
      </c>
      <c r="F20" s="3">
        <v>20</v>
      </c>
      <c r="G20" s="3">
        <v>30</v>
      </c>
      <c r="H20" s="3">
        <v>207</v>
      </c>
      <c r="I20" s="3">
        <v>137</v>
      </c>
      <c r="J20" s="3">
        <v>56</v>
      </c>
      <c r="K20" s="3">
        <v>457</v>
      </c>
      <c r="L20" s="3">
        <v>247</v>
      </c>
      <c r="M20" s="3">
        <v>180</v>
      </c>
      <c r="N20" s="3">
        <v>0</v>
      </c>
      <c r="O20" s="3">
        <v>0</v>
      </c>
      <c r="P20" s="3">
        <v>0</v>
      </c>
      <c r="Q20" s="3">
        <v>22</v>
      </c>
      <c r="R20" s="3">
        <v>88</v>
      </c>
      <c r="S20" s="3">
        <v>116</v>
      </c>
      <c r="T20" s="6">
        <f t="shared" si="0"/>
        <v>6255</v>
      </c>
    </row>
    <row r="21" spans="1:20" ht="12.75">
      <c r="A21" t="s">
        <v>314</v>
      </c>
      <c r="B21" s="3">
        <v>4905</v>
      </c>
      <c r="C21" s="3">
        <v>5292</v>
      </c>
      <c r="D21" s="3">
        <v>678</v>
      </c>
      <c r="E21" s="3">
        <v>1516</v>
      </c>
      <c r="F21" s="3">
        <v>209</v>
      </c>
      <c r="G21" s="3">
        <v>17</v>
      </c>
      <c r="H21" s="3">
        <v>373</v>
      </c>
      <c r="I21" s="3">
        <v>480</v>
      </c>
      <c r="J21" s="3">
        <v>152</v>
      </c>
      <c r="K21" s="3">
        <v>1906</v>
      </c>
      <c r="L21" s="3">
        <v>540</v>
      </c>
      <c r="M21" s="3">
        <v>621</v>
      </c>
      <c r="N21" s="3">
        <v>3</v>
      </c>
      <c r="O21" s="3">
        <v>2</v>
      </c>
      <c r="P21" s="3">
        <v>416</v>
      </c>
      <c r="Q21" s="3">
        <v>109</v>
      </c>
      <c r="R21" s="3">
        <v>531</v>
      </c>
      <c r="S21" s="3">
        <v>819</v>
      </c>
      <c r="T21" s="6">
        <f t="shared" si="0"/>
        <v>18569</v>
      </c>
    </row>
    <row r="22" spans="1:20" ht="12.75">
      <c r="A22" t="s">
        <v>315</v>
      </c>
      <c r="B22" s="3">
        <v>1007</v>
      </c>
      <c r="C22" s="3">
        <v>1475</v>
      </c>
      <c r="D22" s="3">
        <v>664</v>
      </c>
      <c r="E22" s="3">
        <v>320</v>
      </c>
      <c r="F22" s="3">
        <v>0</v>
      </c>
      <c r="G22" s="3">
        <v>154</v>
      </c>
      <c r="H22" s="3">
        <v>154</v>
      </c>
      <c r="I22" s="3">
        <v>514</v>
      </c>
      <c r="J22" s="3">
        <v>30</v>
      </c>
      <c r="K22" s="3">
        <v>0</v>
      </c>
      <c r="L22" s="3">
        <v>74</v>
      </c>
      <c r="M22" s="3">
        <v>172</v>
      </c>
      <c r="N22" s="3">
        <v>0</v>
      </c>
      <c r="O22" s="3">
        <v>1</v>
      </c>
      <c r="P22" s="3">
        <v>4</v>
      </c>
      <c r="Q22" s="3">
        <v>61</v>
      </c>
      <c r="R22" s="3">
        <v>29</v>
      </c>
      <c r="S22" s="3">
        <v>61</v>
      </c>
      <c r="T22" s="6">
        <f t="shared" si="0"/>
        <v>4720</v>
      </c>
    </row>
    <row r="23" spans="1:20" ht="12.75">
      <c r="A23" t="s">
        <v>316</v>
      </c>
      <c r="B23" s="3">
        <v>3689</v>
      </c>
      <c r="C23" s="3">
        <v>4203</v>
      </c>
      <c r="D23" s="3">
        <v>936</v>
      </c>
      <c r="E23" s="3">
        <v>2152</v>
      </c>
      <c r="F23" s="3">
        <v>71</v>
      </c>
      <c r="G23" s="3">
        <v>261</v>
      </c>
      <c r="H23" s="3">
        <v>361</v>
      </c>
      <c r="I23" s="3">
        <v>886</v>
      </c>
      <c r="J23" s="3">
        <v>53</v>
      </c>
      <c r="K23" s="3">
        <v>150</v>
      </c>
      <c r="L23" s="3">
        <v>321</v>
      </c>
      <c r="M23" s="3">
        <v>410</v>
      </c>
      <c r="N23" s="3">
        <v>1</v>
      </c>
      <c r="O23" s="3">
        <v>5</v>
      </c>
      <c r="P23" s="3">
        <v>4</v>
      </c>
      <c r="Q23" s="3">
        <v>50</v>
      </c>
      <c r="R23" s="3">
        <v>181</v>
      </c>
      <c r="S23" s="3">
        <v>183</v>
      </c>
      <c r="T23" s="6">
        <f t="shared" si="0"/>
        <v>13917</v>
      </c>
    </row>
    <row r="24" spans="1:20" ht="12.75">
      <c r="A24" t="s">
        <v>317</v>
      </c>
      <c r="B24" s="3">
        <v>3355</v>
      </c>
      <c r="C24" s="3">
        <v>3087</v>
      </c>
      <c r="D24" s="3">
        <v>1782</v>
      </c>
      <c r="E24" s="3">
        <v>1478</v>
      </c>
      <c r="F24" s="3">
        <v>80</v>
      </c>
      <c r="G24" s="3">
        <v>67</v>
      </c>
      <c r="H24" s="3">
        <v>746</v>
      </c>
      <c r="I24" s="3">
        <v>665</v>
      </c>
      <c r="J24" s="3">
        <v>6</v>
      </c>
      <c r="K24" s="3">
        <v>32</v>
      </c>
      <c r="L24" s="3">
        <v>427</v>
      </c>
      <c r="M24" s="3">
        <v>326</v>
      </c>
      <c r="N24" s="3">
        <v>0</v>
      </c>
      <c r="O24" s="3">
        <v>0</v>
      </c>
      <c r="P24" s="3">
        <v>305</v>
      </c>
      <c r="Q24" s="3">
        <v>27</v>
      </c>
      <c r="R24" s="3">
        <v>174</v>
      </c>
      <c r="S24" s="3">
        <v>191</v>
      </c>
      <c r="T24" s="6">
        <f t="shared" si="0"/>
        <v>12748</v>
      </c>
    </row>
    <row r="25" spans="1:20" ht="12.75">
      <c r="A25" t="s">
        <v>318</v>
      </c>
      <c r="B25" s="3">
        <v>3043</v>
      </c>
      <c r="C25" s="3">
        <v>3148</v>
      </c>
      <c r="D25" s="3">
        <v>1094</v>
      </c>
      <c r="E25" s="3">
        <v>1203</v>
      </c>
      <c r="F25" s="3">
        <v>0</v>
      </c>
      <c r="G25" s="3">
        <v>322</v>
      </c>
      <c r="H25" s="3">
        <v>322</v>
      </c>
      <c r="I25" s="3">
        <v>376</v>
      </c>
      <c r="J25" s="3">
        <v>46</v>
      </c>
      <c r="K25" s="3">
        <v>400</v>
      </c>
      <c r="L25" s="3">
        <v>229</v>
      </c>
      <c r="M25" s="3">
        <v>314</v>
      </c>
      <c r="N25" s="3">
        <v>2</v>
      </c>
      <c r="O25" s="3">
        <v>0</v>
      </c>
      <c r="P25" s="3">
        <v>10</v>
      </c>
      <c r="Q25" s="3">
        <v>141</v>
      </c>
      <c r="R25" s="3">
        <v>126</v>
      </c>
      <c r="S25" s="3">
        <v>178</v>
      </c>
      <c r="T25" s="6">
        <f t="shared" si="0"/>
        <v>10954</v>
      </c>
    </row>
    <row r="26" spans="1:20" ht="12.75">
      <c r="A26" t="s">
        <v>319</v>
      </c>
      <c r="B26" s="3">
        <v>5973</v>
      </c>
      <c r="C26" s="3">
        <v>5860</v>
      </c>
      <c r="D26" s="3">
        <v>1949</v>
      </c>
      <c r="E26" s="3">
        <v>2605</v>
      </c>
      <c r="F26" s="3">
        <v>174</v>
      </c>
      <c r="G26" s="3">
        <v>76</v>
      </c>
      <c r="H26" s="3">
        <v>723</v>
      </c>
      <c r="I26" s="3">
        <v>1347</v>
      </c>
      <c r="J26" s="3">
        <v>230</v>
      </c>
      <c r="K26" s="3">
        <v>298</v>
      </c>
      <c r="L26" s="3">
        <v>536</v>
      </c>
      <c r="M26" s="3">
        <v>714</v>
      </c>
      <c r="N26" s="3">
        <v>0</v>
      </c>
      <c r="O26" s="3">
        <v>0</v>
      </c>
      <c r="P26" s="3">
        <v>253</v>
      </c>
      <c r="Q26" s="3">
        <v>5</v>
      </c>
      <c r="R26" s="3">
        <v>220</v>
      </c>
      <c r="S26" s="3">
        <v>369</v>
      </c>
      <c r="T26" s="6">
        <f t="shared" si="0"/>
        <v>21332</v>
      </c>
    </row>
    <row r="27" spans="1:20" ht="12.75">
      <c r="A27" t="s">
        <v>320</v>
      </c>
      <c r="B27" s="3">
        <v>10171</v>
      </c>
      <c r="C27" s="3">
        <v>1891</v>
      </c>
      <c r="D27" s="3">
        <v>3514</v>
      </c>
      <c r="E27" s="3">
        <v>1014</v>
      </c>
      <c r="F27" s="3">
        <v>39</v>
      </c>
      <c r="G27" s="3">
        <v>62</v>
      </c>
      <c r="H27" s="3">
        <v>897</v>
      </c>
      <c r="I27" s="3">
        <v>221</v>
      </c>
      <c r="J27" s="3">
        <v>553</v>
      </c>
      <c r="K27" s="3">
        <v>218</v>
      </c>
      <c r="L27" s="3">
        <v>580</v>
      </c>
      <c r="M27" s="3">
        <v>180</v>
      </c>
      <c r="N27" s="3">
        <v>0</v>
      </c>
      <c r="O27" s="3">
        <v>0</v>
      </c>
      <c r="P27" s="3">
        <v>47</v>
      </c>
      <c r="Q27" s="3">
        <v>17</v>
      </c>
      <c r="R27" s="3">
        <v>273</v>
      </c>
      <c r="S27" s="3">
        <v>90</v>
      </c>
      <c r="T27" s="6">
        <f t="shared" si="0"/>
        <v>19767</v>
      </c>
    </row>
    <row r="28" spans="1:20" ht="12.75">
      <c r="A28" t="s">
        <v>321</v>
      </c>
      <c r="B28" s="3">
        <v>1175</v>
      </c>
      <c r="C28" s="3">
        <v>355</v>
      </c>
      <c r="D28" s="3">
        <v>530</v>
      </c>
      <c r="E28" s="3">
        <v>253</v>
      </c>
      <c r="F28" s="3">
        <v>9</v>
      </c>
      <c r="G28" s="3">
        <v>0</v>
      </c>
      <c r="H28" s="3">
        <v>40</v>
      </c>
      <c r="I28" s="3">
        <v>54</v>
      </c>
      <c r="J28" s="3">
        <v>75</v>
      </c>
      <c r="K28" s="3">
        <v>80</v>
      </c>
      <c r="L28" s="3">
        <v>95</v>
      </c>
      <c r="M28" s="3">
        <v>21</v>
      </c>
      <c r="N28" s="3">
        <v>1</v>
      </c>
      <c r="O28" s="3">
        <v>0</v>
      </c>
      <c r="P28" s="3">
        <v>0</v>
      </c>
      <c r="Q28" s="3">
        <v>4</v>
      </c>
      <c r="R28" s="3">
        <v>44</v>
      </c>
      <c r="S28" s="3">
        <v>30</v>
      </c>
      <c r="T28" s="6">
        <f t="shared" si="0"/>
        <v>2766</v>
      </c>
    </row>
    <row r="29" spans="1:20" ht="12.75">
      <c r="A29" t="s">
        <v>322</v>
      </c>
      <c r="B29" s="3">
        <v>765</v>
      </c>
      <c r="C29" s="3">
        <v>622</v>
      </c>
      <c r="D29" s="3">
        <v>464</v>
      </c>
      <c r="E29" s="3">
        <v>204</v>
      </c>
      <c r="F29" s="3">
        <v>0</v>
      </c>
      <c r="G29" s="3">
        <v>0</v>
      </c>
      <c r="H29" s="3">
        <v>128</v>
      </c>
      <c r="I29" s="3">
        <v>99</v>
      </c>
      <c r="J29" s="3">
        <v>54</v>
      </c>
      <c r="K29" s="3">
        <v>246</v>
      </c>
      <c r="L29" s="3">
        <v>70</v>
      </c>
      <c r="M29" s="3">
        <v>107</v>
      </c>
      <c r="N29" s="3">
        <v>1</v>
      </c>
      <c r="O29" s="3">
        <v>0</v>
      </c>
      <c r="P29" s="3">
        <v>52</v>
      </c>
      <c r="Q29" s="3">
        <v>7</v>
      </c>
      <c r="R29" s="3">
        <v>3</v>
      </c>
      <c r="S29" s="3">
        <v>2</v>
      </c>
      <c r="T29" s="6">
        <f t="shared" si="0"/>
        <v>2824</v>
      </c>
    </row>
    <row r="30" spans="1:20" ht="12.75">
      <c r="A30" t="s">
        <v>323</v>
      </c>
      <c r="B30" s="3">
        <v>131</v>
      </c>
      <c r="C30" s="3">
        <v>102</v>
      </c>
      <c r="D30" s="3">
        <v>37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36</v>
      </c>
      <c r="K30" s="3">
        <v>0</v>
      </c>
      <c r="L30" s="3">
        <v>24</v>
      </c>
      <c r="M30" s="3">
        <v>20</v>
      </c>
      <c r="N30" s="3">
        <v>0</v>
      </c>
      <c r="O30" s="3">
        <v>0</v>
      </c>
      <c r="P30" s="3">
        <v>0</v>
      </c>
      <c r="Q30" s="3">
        <v>0</v>
      </c>
      <c r="R30" s="3">
        <v>36</v>
      </c>
      <c r="S30" s="3">
        <v>34</v>
      </c>
      <c r="T30" s="6">
        <f t="shared" si="0"/>
        <v>442</v>
      </c>
    </row>
    <row r="31" spans="1:20" ht="12.75">
      <c r="A31" s="2" t="s">
        <v>297</v>
      </c>
      <c r="B31" s="6">
        <f aca="true" t="shared" si="1" ref="B31:T31">SUM(B7:B30)</f>
        <v>54907</v>
      </c>
      <c r="C31" s="6">
        <f t="shared" si="1"/>
        <v>50178</v>
      </c>
      <c r="D31" s="6">
        <f t="shared" si="1"/>
        <v>15696</v>
      </c>
      <c r="E31" s="6">
        <f t="shared" si="1"/>
        <v>19001</v>
      </c>
      <c r="F31" s="6">
        <f t="shared" si="1"/>
        <v>1111</v>
      </c>
      <c r="G31" s="6">
        <f t="shared" si="1"/>
        <v>1705</v>
      </c>
      <c r="H31" s="6">
        <f t="shared" si="1"/>
        <v>5351</v>
      </c>
      <c r="I31" s="6">
        <f t="shared" si="1"/>
        <v>8279</v>
      </c>
      <c r="J31" s="6">
        <f t="shared" si="1"/>
        <v>1647</v>
      </c>
      <c r="K31" s="6">
        <f t="shared" si="1"/>
        <v>4653</v>
      </c>
      <c r="L31" s="6">
        <f t="shared" si="1"/>
        <v>5308</v>
      </c>
      <c r="M31" s="6">
        <f t="shared" si="1"/>
        <v>5683</v>
      </c>
      <c r="N31" s="6">
        <f t="shared" si="1"/>
        <v>16</v>
      </c>
      <c r="O31" s="6">
        <f t="shared" si="1"/>
        <v>11</v>
      </c>
      <c r="P31" s="6">
        <f t="shared" si="1"/>
        <v>1331</v>
      </c>
      <c r="Q31" s="6">
        <f t="shared" si="1"/>
        <v>819</v>
      </c>
      <c r="R31" s="6">
        <f t="shared" si="1"/>
        <v>3800</v>
      </c>
      <c r="S31" s="6">
        <f t="shared" si="1"/>
        <v>5649</v>
      </c>
      <c r="T31" s="6">
        <f t="shared" si="1"/>
        <v>185145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71</v>
      </c>
    </row>
    <row r="2" ht="12.75">
      <c r="A2" s="2" t="s">
        <v>72</v>
      </c>
    </row>
    <row r="3" ht="12.75">
      <c r="A3" s="2" t="s">
        <v>73</v>
      </c>
    </row>
    <row r="4" ht="12.75">
      <c r="A4" s="2" t="s">
        <v>74</v>
      </c>
    </row>
    <row r="5" spans="2:11" ht="15.75">
      <c r="B5" s="4" t="s">
        <v>75</v>
      </c>
      <c r="E5" s="4" t="s">
        <v>76</v>
      </c>
      <c r="H5" s="4" t="s">
        <v>77</v>
      </c>
      <c r="K5" s="4" t="s">
        <v>78</v>
      </c>
    </row>
    <row r="6" spans="1:13" ht="12.75">
      <c r="A6" s="2" t="s">
        <v>13</v>
      </c>
      <c r="B6" s="2" t="s">
        <v>79</v>
      </c>
      <c r="C6" s="2" t="s">
        <v>80</v>
      </c>
      <c r="D6" s="2" t="s">
        <v>4</v>
      </c>
      <c r="E6" s="2" t="s">
        <v>79</v>
      </c>
      <c r="F6" s="2" t="s">
        <v>80</v>
      </c>
      <c r="G6" s="2" t="s">
        <v>4</v>
      </c>
      <c r="H6" s="2" t="s">
        <v>79</v>
      </c>
      <c r="I6" s="2" t="s">
        <v>80</v>
      </c>
      <c r="J6" s="2" t="s">
        <v>4</v>
      </c>
      <c r="K6" s="2" t="s">
        <v>79</v>
      </c>
      <c r="L6" s="2" t="s">
        <v>80</v>
      </c>
      <c r="M6" s="2" t="s">
        <v>4</v>
      </c>
    </row>
    <row r="7" spans="1:13" ht="12.75">
      <c r="A7" t="s">
        <v>81</v>
      </c>
      <c r="B7" s="3">
        <v>115</v>
      </c>
      <c r="C7" s="3">
        <v>109</v>
      </c>
      <c r="D7" s="3">
        <v>107</v>
      </c>
      <c r="E7" s="5">
        <v>118.66999816894531</v>
      </c>
      <c r="F7" s="5">
        <v>107.16999816894531</v>
      </c>
      <c r="G7" s="5">
        <v>102.41999816894531</v>
      </c>
      <c r="H7" s="3">
        <v>25949998</v>
      </c>
      <c r="I7" s="3">
        <v>24079877</v>
      </c>
      <c r="J7" s="3">
        <v>17767294</v>
      </c>
      <c r="K7" s="3">
        <v>3215124</v>
      </c>
      <c r="L7" s="3">
        <v>3156825</v>
      </c>
      <c r="M7" s="3">
        <v>47911</v>
      </c>
    </row>
    <row r="8" spans="1:13" ht="12.75">
      <c r="A8" t="s">
        <v>82</v>
      </c>
      <c r="B8" s="3">
        <v>170</v>
      </c>
      <c r="C8" s="3">
        <v>182</v>
      </c>
      <c r="D8" s="3">
        <v>175</v>
      </c>
      <c r="E8" s="5">
        <v>184.8300018310547</v>
      </c>
      <c r="F8" s="5">
        <v>170.0800018310547</v>
      </c>
      <c r="G8" s="5">
        <v>171.5</v>
      </c>
      <c r="H8" s="3">
        <v>20421329</v>
      </c>
      <c r="I8" s="3">
        <v>19006334</v>
      </c>
      <c r="J8" s="3">
        <v>16384281</v>
      </c>
      <c r="K8" s="3">
        <v>1549477</v>
      </c>
      <c r="L8" s="3">
        <v>1548411</v>
      </c>
      <c r="M8" s="3">
        <v>69258</v>
      </c>
    </row>
    <row r="9" spans="1:13" ht="12.75">
      <c r="A9" t="s">
        <v>83</v>
      </c>
      <c r="B9" s="3">
        <v>1156</v>
      </c>
      <c r="C9" s="3">
        <v>1115</v>
      </c>
      <c r="D9" s="3">
        <v>1044</v>
      </c>
      <c r="E9" s="5">
        <v>1185.93994140625</v>
      </c>
      <c r="F9" s="5">
        <v>1151.6500244140625</v>
      </c>
      <c r="G9" s="5">
        <v>1071.8299560546875</v>
      </c>
      <c r="H9" s="3">
        <v>80670369</v>
      </c>
      <c r="I9" s="3">
        <v>76157191</v>
      </c>
      <c r="J9" s="3">
        <v>71191355</v>
      </c>
      <c r="K9" s="3">
        <v>5224831</v>
      </c>
      <c r="L9" s="3">
        <v>5570551</v>
      </c>
      <c r="M9" s="3">
        <v>132042</v>
      </c>
    </row>
    <row r="10" spans="1:13" ht="12.75">
      <c r="A10" t="s">
        <v>84</v>
      </c>
      <c r="B10" s="3">
        <v>906</v>
      </c>
      <c r="C10" s="3">
        <v>866</v>
      </c>
      <c r="D10" s="3">
        <v>883</v>
      </c>
      <c r="E10" s="5">
        <v>928.0800170898438</v>
      </c>
      <c r="F10" s="5">
        <v>909.4600219726562</v>
      </c>
      <c r="G10" s="5">
        <v>897.5</v>
      </c>
      <c r="H10" s="3">
        <v>58102397</v>
      </c>
      <c r="I10" s="3">
        <v>54527648</v>
      </c>
      <c r="J10" s="3">
        <v>52294024</v>
      </c>
      <c r="K10" s="3">
        <v>4046573</v>
      </c>
      <c r="L10" s="3">
        <v>4250440</v>
      </c>
      <c r="M10" s="3">
        <v>86903</v>
      </c>
    </row>
    <row r="11" spans="1:13" ht="12.75">
      <c r="A11" s="2" t="s">
        <v>85</v>
      </c>
      <c r="B11" s="6">
        <f aca="true" t="shared" si="0" ref="B11:M11">SUM(B7:B10)</f>
        <v>2347</v>
      </c>
      <c r="C11" s="6">
        <f t="shared" si="0"/>
        <v>2272</v>
      </c>
      <c r="D11" s="6">
        <f t="shared" si="0"/>
        <v>2209</v>
      </c>
      <c r="E11" s="5">
        <f t="shared" si="0"/>
        <v>2417.5199584960938</v>
      </c>
      <c r="F11" s="5">
        <f t="shared" si="0"/>
        <v>2338.3600463867188</v>
      </c>
      <c r="G11" s="5">
        <f t="shared" si="0"/>
        <v>2243.249954223633</v>
      </c>
      <c r="H11" s="6">
        <f t="shared" si="0"/>
        <v>185144093</v>
      </c>
      <c r="I11" s="6">
        <f t="shared" si="0"/>
        <v>173771050</v>
      </c>
      <c r="J11" s="6">
        <f t="shared" si="0"/>
        <v>157636954</v>
      </c>
      <c r="K11" s="6">
        <f t="shared" si="0"/>
        <v>14036005</v>
      </c>
      <c r="L11" s="6">
        <f t="shared" si="0"/>
        <v>14526227</v>
      </c>
      <c r="M11" s="6">
        <f t="shared" si="0"/>
        <v>336114</v>
      </c>
    </row>
    <row r="12" spans="5:10" ht="12.75">
      <c r="E12" s="10" t="s">
        <v>86</v>
      </c>
      <c r="F12" s="11"/>
      <c r="G12" s="11"/>
      <c r="H12" s="3">
        <v>95916901</v>
      </c>
      <c r="I12" s="3">
        <v>95063034</v>
      </c>
      <c r="J12" s="3">
        <v>90529188</v>
      </c>
    </row>
    <row r="13" spans="5:10" ht="12.75">
      <c r="E13" s="10" t="s">
        <v>87</v>
      </c>
      <c r="F13" s="11"/>
      <c r="G13" s="11"/>
      <c r="H13" s="6">
        <f>SUM(H11:H12)</f>
        <v>281060994</v>
      </c>
      <c r="I13" s="6">
        <f>SUM(I11:I12)</f>
        <v>268834084</v>
      </c>
      <c r="J13" s="6">
        <f>SUM(J11:J12)</f>
        <v>248166142</v>
      </c>
    </row>
  </sheetData>
  <sheetProtection/>
  <mergeCells count="2">
    <mergeCell ref="E12:G12"/>
    <mergeCell ref="E13:G1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428</v>
      </c>
    </row>
    <row r="5" spans="1:10" ht="12.75">
      <c r="A5" s="2" t="s">
        <v>291</v>
      </c>
      <c r="B5" s="2" t="s">
        <v>429</v>
      </c>
      <c r="C5" s="2" t="s">
        <v>430</v>
      </c>
      <c r="D5" s="2" t="s">
        <v>431</v>
      </c>
      <c r="E5" s="2" t="s">
        <v>432</v>
      </c>
      <c r="F5" s="2" t="s">
        <v>433</v>
      </c>
      <c r="G5" s="2" t="s">
        <v>434</v>
      </c>
      <c r="H5" s="2" t="s">
        <v>435</v>
      </c>
      <c r="I5" s="2" t="s">
        <v>436</v>
      </c>
      <c r="J5" s="2" t="s">
        <v>297</v>
      </c>
    </row>
    <row r="6" spans="2:10" ht="12.75">
      <c r="B6" t="s">
        <v>437</v>
      </c>
      <c r="C6" t="s">
        <v>438</v>
      </c>
      <c r="D6" t="s">
        <v>438</v>
      </c>
      <c r="E6" t="s">
        <v>438</v>
      </c>
      <c r="F6" t="s">
        <v>438</v>
      </c>
      <c r="G6" t="s">
        <v>438</v>
      </c>
      <c r="H6" t="s">
        <v>438</v>
      </c>
      <c r="I6" t="s">
        <v>438</v>
      </c>
      <c r="J6" t="s">
        <v>438</v>
      </c>
    </row>
    <row r="7" spans="1:10" ht="12.75">
      <c r="A7" t="s">
        <v>300</v>
      </c>
      <c r="B7" s="7">
        <v>1031</v>
      </c>
      <c r="C7" s="3">
        <v>4393531</v>
      </c>
      <c r="D7" s="3">
        <v>0</v>
      </c>
      <c r="E7" s="3">
        <v>90646</v>
      </c>
      <c r="F7" s="3">
        <v>1024776</v>
      </c>
      <c r="G7" s="3">
        <v>9562</v>
      </c>
      <c r="H7" s="3">
        <v>7405</v>
      </c>
      <c r="I7" s="3">
        <v>75141</v>
      </c>
      <c r="J7" s="6">
        <f>(C7+D7+E7+F7+G7+H7)-(I7)</f>
        <v>5450779</v>
      </c>
    </row>
    <row r="8" spans="1:10" ht="12.75">
      <c r="A8" t="s">
        <v>301</v>
      </c>
      <c r="B8" s="7">
        <v>87</v>
      </c>
      <c r="C8" s="3">
        <v>370737</v>
      </c>
      <c r="D8" s="3">
        <v>0</v>
      </c>
      <c r="E8" s="3">
        <v>2711</v>
      </c>
      <c r="F8" s="3">
        <v>86624</v>
      </c>
      <c r="G8" s="3">
        <v>1491</v>
      </c>
      <c r="H8" s="3">
        <v>1854</v>
      </c>
      <c r="I8" s="3">
        <v>18984</v>
      </c>
      <c r="J8" s="6">
        <f aca="true" t="shared" si="0" ref="J8:J29">(H8+G8+F8+E8+D8+C8)-(I8)</f>
        <v>444433</v>
      </c>
    </row>
    <row r="9" spans="1:10" ht="12.75">
      <c r="A9" t="s">
        <v>302</v>
      </c>
      <c r="B9" s="7">
        <v>111</v>
      </c>
      <c r="C9" s="3">
        <v>473009</v>
      </c>
      <c r="D9" s="3">
        <v>0</v>
      </c>
      <c r="E9" s="3">
        <v>0</v>
      </c>
      <c r="F9" s="3">
        <v>117358</v>
      </c>
      <c r="G9" s="3">
        <v>0</v>
      </c>
      <c r="H9" s="3">
        <v>0</v>
      </c>
      <c r="I9" s="3">
        <v>0</v>
      </c>
      <c r="J9" s="6">
        <f t="shared" si="0"/>
        <v>590367</v>
      </c>
    </row>
    <row r="10" spans="1:10" ht="12.75">
      <c r="A10" t="s">
        <v>303</v>
      </c>
      <c r="B10" s="7">
        <v>1607</v>
      </c>
      <c r="C10" s="3">
        <v>5393565</v>
      </c>
      <c r="D10" s="3">
        <v>0</v>
      </c>
      <c r="E10" s="3">
        <v>126104</v>
      </c>
      <c r="F10" s="3">
        <v>921988</v>
      </c>
      <c r="G10" s="3">
        <v>7432</v>
      </c>
      <c r="H10" s="3">
        <v>7918</v>
      </c>
      <c r="I10" s="3">
        <v>13389</v>
      </c>
      <c r="J10" s="6">
        <f t="shared" si="0"/>
        <v>6443618</v>
      </c>
    </row>
    <row r="11" spans="1:10" ht="12.75">
      <c r="A11" t="s">
        <v>304</v>
      </c>
      <c r="B11" s="7">
        <v>190</v>
      </c>
      <c r="C11" s="3">
        <v>633005</v>
      </c>
      <c r="D11" s="3">
        <v>0</v>
      </c>
      <c r="E11" s="3">
        <v>2139</v>
      </c>
      <c r="F11" s="3">
        <v>107055</v>
      </c>
      <c r="G11" s="3">
        <v>2284</v>
      </c>
      <c r="H11" s="3">
        <v>338</v>
      </c>
      <c r="I11" s="3">
        <v>29050</v>
      </c>
      <c r="J11" s="6">
        <f t="shared" si="0"/>
        <v>715771</v>
      </c>
    </row>
    <row r="12" spans="1:10" ht="12.75">
      <c r="A12" t="s">
        <v>305</v>
      </c>
      <c r="B12" s="7">
        <v>261</v>
      </c>
      <c r="C12" s="3">
        <v>869550</v>
      </c>
      <c r="D12" s="3">
        <v>0</v>
      </c>
      <c r="E12" s="3">
        <v>0</v>
      </c>
      <c r="F12" s="3">
        <v>134196</v>
      </c>
      <c r="G12" s="3">
        <v>1229</v>
      </c>
      <c r="H12" s="3">
        <v>0</v>
      </c>
      <c r="I12" s="3">
        <v>0</v>
      </c>
      <c r="J12" s="6">
        <f t="shared" si="0"/>
        <v>1004975</v>
      </c>
    </row>
    <row r="13" spans="1:10" ht="12.75">
      <c r="A13" t="s">
        <v>307</v>
      </c>
      <c r="B13" s="7">
        <v>1574</v>
      </c>
      <c r="C13" s="3">
        <v>4432792</v>
      </c>
      <c r="D13" s="3">
        <v>0</v>
      </c>
      <c r="E13" s="3">
        <v>199209</v>
      </c>
      <c r="F13" s="3">
        <v>387594</v>
      </c>
      <c r="G13" s="3">
        <v>0</v>
      </c>
      <c r="H13" s="3">
        <v>0</v>
      </c>
      <c r="I13" s="3">
        <v>2385</v>
      </c>
      <c r="J13" s="6">
        <f t="shared" si="0"/>
        <v>5017210</v>
      </c>
    </row>
    <row r="14" spans="1:10" ht="12.75">
      <c r="A14" t="s">
        <v>308</v>
      </c>
      <c r="B14" s="7">
        <v>859</v>
      </c>
      <c r="C14" s="3">
        <v>2309553</v>
      </c>
      <c r="D14" s="3">
        <v>0</v>
      </c>
      <c r="E14" s="3">
        <v>28099</v>
      </c>
      <c r="F14" s="3">
        <v>195461</v>
      </c>
      <c r="G14" s="3">
        <v>1164</v>
      </c>
      <c r="H14" s="3">
        <v>0</v>
      </c>
      <c r="I14" s="3">
        <v>1165</v>
      </c>
      <c r="J14" s="6">
        <f t="shared" si="0"/>
        <v>2533112</v>
      </c>
    </row>
    <row r="15" spans="1:10" ht="12.75">
      <c r="A15" t="s">
        <v>309</v>
      </c>
      <c r="B15" s="7">
        <v>3317</v>
      </c>
      <c r="C15" s="3">
        <v>8462984</v>
      </c>
      <c r="D15" s="3">
        <v>0</v>
      </c>
      <c r="E15" s="3">
        <v>234239</v>
      </c>
      <c r="F15" s="3">
        <v>729052</v>
      </c>
      <c r="G15" s="3">
        <v>0</v>
      </c>
      <c r="H15" s="3">
        <v>0</v>
      </c>
      <c r="I15" s="3">
        <v>5075</v>
      </c>
      <c r="J15" s="6">
        <f t="shared" si="0"/>
        <v>9421200</v>
      </c>
    </row>
    <row r="16" spans="1:10" ht="12.75">
      <c r="A16" t="s">
        <v>310</v>
      </c>
      <c r="B16" s="7">
        <v>1957</v>
      </c>
      <c r="C16" s="3">
        <v>4680289</v>
      </c>
      <c r="D16" s="3">
        <v>0</v>
      </c>
      <c r="E16" s="3">
        <v>159128</v>
      </c>
      <c r="F16" s="3">
        <v>406320</v>
      </c>
      <c r="G16" s="3">
        <v>0</v>
      </c>
      <c r="H16" s="3">
        <v>13</v>
      </c>
      <c r="I16" s="3">
        <v>896</v>
      </c>
      <c r="J16" s="6">
        <f t="shared" si="0"/>
        <v>5244854</v>
      </c>
    </row>
    <row r="17" spans="1:10" ht="12.75">
      <c r="A17" t="s">
        <v>311</v>
      </c>
      <c r="B17" s="7">
        <v>687</v>
      </c>
      <c r="C17" s="3">
        <v>1546896</v>
      </c>
      <c r="D17" s="3">
        <v>0</v>
      </c>
      <c r="E17" s="3">
        <v>30576</v>
      </c>
      <c r="F17" s="3">
        <v>133737</v>
      </c>
      <c r="G17" s="3">
        <v>0</v>
      </c>
      <c r="H17" s="3">
        <v>37599</v>
      </c>
      <c r="I17" s="3">
        <v>57</v>
      </c>
      <c r="J17" s="6">
        <f t="shared" si="0"/>
        <v>1748751</v>
      </c>
    </row>
    <row r="18" spans="1:10" ht="12.75">
      <c r="A18" t="s">
        <v>312</v>
      </c>
      <c r="B18" s="7">
        <v>1322</v>
      </c>
      <c r="C18" s="3">
        <v>2707398</v>
      </c>
      <c r="D18" s="3">
        <v>0</v>
      </c>
      <c r="E18" s="3">
        <v>63770</v>
      </c>
      <c r="F18" s="3">
        <v>233960</v>
      </c>
      <c r="G18" s="3">
        <v>0</v>
      </c>
      <c r="H18" s="3">
        <v>0</v>
      </c>
      <c r="I18" s="3">
        <v>2443</v>
      </c>
      <c r="J18" s="6">
        <f t="shared" si="0"/>
        <v>3002685</v>
      </c>
    </row>
    <row r="19" spans="1:10" ht="12.75">
      <c r="A19" t="s">
        <v>313</v>
      </c>
      <c r="B19" s="7">
        <v>241</v>
      </c>
      <c r="C19" s="3">
        <v>467724</v>
      </c>
      <c r="D19" s="3">
        <v>0</v>
      </c>
      <c r="E19" s="3">
        <v>7311</v>
      </c>
      <c r="F19" s="3">
        <v>40777</v>
      </c>
      <c r="G19" s="3">
        <v>430</v>
      </c>
      <c r="H19" s="3">
        <v>17815</v>
      </c>
      <c r="I19" s="3">
        <v>12463</v>
      </c>
      <c r="J19" s="6">
        <f t="shared" si="0"/>
        <v>521594</v>
      </c>
    </row>
    <row r="20" spans="1:10" ht="12.75">
      <c r="A20" t="s">
        <v>314</v>
      </c>
      <c r="B20" s="7">
        <v>2905</v>
      </c>
      <c r="C20" s="3">
        <v>5446972</v>
      </c>
      <c r="D20" s="3">
        <v>0</v>
      </c>
      <c r="E20" s="3">
        <v>29792</v>
      </c>
      <c r="F20" s="3">
        <v>443572</v>
      </c>
      <c r="G20" s="3">
        <v>1330</v>
      </c>
      <c r="H20" s="3">
        <v>5703</v>
      </c>
      <c r="I20" s="3">
        <v>6632</v>
      </c>
      <c r="J20" s="6">
        <f t="shared" si="0"/>
        <v>5920737</v>
      </c>
    </row>
    <row r="21" spans="1:10" ht="12.75">
      <c r="A21" t="s">
        <v>315</v>
      </c>
      <c r="B21" s="7">
        <v>906</v>
      </c>
      <c r="C21" s="3">
        <v>1806585</v>
      </c>
      <c r="D21" s="3">
        <v>0</v>
      </c>
      <c r="E21" s="3">
        <v>92276</v>
      </c>
      <c r="F21" s="3">
        <v>160926</v>
      </c>
      <c r="G21" s="3">
        <v>0</v>
      </c>
      <c r="H21" s="3">
        <v>0</v>
      </c>
      <c r="I21" s="3">
        <v>1726</v>
      </c>
      <c r="J21" s="6">
        <f t="shared" si="0"/>
        <v>2058061</v>
      </c>
    </row>
    <row r="22" spans="1:10" ht="12.75">
      <c r="A22" t="s">
        <v>316</v>
      </c>
      <c r="B22" s="7">
        <v>2945</v>
      </c>
      <c r="C22" s="3">
        <v>5703625</v>
      </c>
      <c r="D22" s="3">
        <v>0</v>
      </c>
      <c r="E22" s="3">
        <v>162530</v>
      </c>
      <c r="F22" s="3">
        <v>500351</v>
      </c>
      <c r="G22" s="3">
        <v>0</v>
      </c>
      <c r="H22" s="3">
        <v>0</v>
      </c>
      <c r="I22" s="3">
        <v>7372</v>
      </c>
      <c r="J22" s="6">
        <f t="shared" si="0"/>
        <v>6359134</v>
      </c>
    </row>
    <row r="23" spans="1:10" ht="12.75">
      <c r="A23" t="s">
        <v>317</v>
      </c>
      <c r="B23" s="7">
        <v>2010</v>
      </c>
      <c r="C23" s="3">
        <v>3762502</v>
      </c>
      <c r="D23" s="3">
        <v>0</v>
      </c>
      <c r="E23" s="3">
        <v>94444</v>
      </c>
      <c r="F23" s="3">
        <v>323114</v>
      </c>
      <c r="G23" s="3">
        <v>0</v>
      </c>
      <c r="H23" s="3">
        <v>0</v>
      </c>
      <c r="I23" s="3">
        <v>1330</v>
      </c>
      <c r="J23" s="6">
        <f t="shared" si="0"/>
        <v>4178730</v>
      </c>
    </row>
    <row r="24" spans="1:10" ht="12.75">
      <c r="A24" t="s">
        <v>318</v>
      </c>
      <c r="B24" s="7">
        <v>1200</v>
      </c>
      <c r="C24" s="3">
        <v>2184992</v>
      </c>
      <c r="D24" s="3">
        <v>0</v>
      </c>
      <c r="E24" s="3">
        <v>34246</v>
      </c>
      <c r="F24" s="3">
        <v>194896</v>
      </c>
      <c r="G24" s="3">
        <v>0</v>
      </c>
      <c r="H24" s="3">
        <v>17056</v>
      </c>
      <c r="I24" s="3">
        <v>1913</v>
      </c>
      <c r="J24" s="6">
        <f t="shared" si="0"/>
        <v>2429277</v>
      </c>
    </row>
    <row r="25" spans="1:10" ht="12.75">
      <c r="A25" t="s">
        <v>319</v>
      </c>
      <c r="B25" s="7">
        <v>1788</v>
      </c>
      <c r="C25" s="3">
        <v>3098515</v>
      </c>
      <c r="D25" s="3">
        <v>0</v>
      </c>
      <c r="E25" s="3">
        <v>46339</v>
      </c>
      <c r="F25" s="3">
        <v>252537</v>
      </c>
      <c r="G25" s="3">
        <v>2026</v>
      </c>
      <c r="H25" s="3">
        <v>1021</v>
      </c>
      <c r="I25" s="3">
        <v>5170</v>
      </c>
      <c r="J25" s="6">
        <f t="shared" si="0"/>
        <v>3395268</v>
      </c>
    </row>
    <row r="26" spans="1:10" ht="12.75">
      <c r="A26" t="s">
        <v>320</v>
      </c>
      <c r="B26" s="7">
        <v>1023</v>
      </c>
      <c r="C26" s="3">
        <v>1645910</v>
      </c>
      <c r="D26" s="3">
        <v>0</v>
      </c>
      <c r="E26" s="3">
        <v>22237</v>
      </c>
      <c r="F26" s="3">
        <v>138115</v>
      </c>
      <c r="G26" s="3">
        <v>0</v>
      </c>
      <c r="H26" s="3">
        <v>302</v>
      </c>
      <c r="I26" s="3">
        <v>865</v>
      </c>
      <c r="J26" s="6">
        <f t="shared" si="0"/>
        <v>1805699</v>
      </c>
    </row>
    <row r="27" spans="1:10" ht="12.75">
      <c r="A27" t="s">
        <v>321</v>
      </c>
      <c r="B27" s="7">
        <v>552</v>
      </c>
      <c r="C27" s="3">
        <v>866503</v>
      </c>
      <c r="D27" s="3">
        <v>0</v>
      </c>
      <c r="E27" s="3">
        <v>8334</v>
      </c>
      <c r="F27" s="3">
        <v>69577</v>
      </c>
      <c r="G27" s="3">
        <v>0</v>
      </c>
      <c r="H27" s="3">
        <v>12</v>
      </c>
      <c r="I27" s="3">
        <v>676</v>
      </c>
      <c r="J27" s="6">
        <f t="shared" si="0"/>
        <v>943750</v>
      </c>
    </row>
    <row r="28" spans="1:10" ht="12.75">
      <c r="A28" t="s">
        <v>322</v>
      </c>
      <c r="B28" s="7">
        <v>296</v>
      </c>
      <c r="C28" s="3">
        <v>444261</v>
      </c>
      <c r="D28" s="3">
        <v>0</v>
      </c>
      <c r="E28" s="3">
        <v>698</v>
      </c>
      <c r="F28" s="3">
        <v>37358</v>
      </c>
      <c r="G28" s="3">
        <v>0</v>
      </c>
      <c r="H28" s="3">
        <v>0</v>
      </c>
      <c r="I28" s="3">
        <v>25</v>
      </c>
      <c r="J28" s="6">
        <f t="shared" si="0"/>
        <v>482292</v>
      </c>
    </row>
    <row r="29" spans="1:10" ht="12.75">
      <c r="A29" t="s">
        <v>323</v>
      </c>
      <c r="B29" s="7">
        <v>50</v>
      </c>
      <c r="C29" s="3">
        <v>72259</v>
      </c>
      <c r="D29" s="3">
        <v>0</v>
      </c>
      <c r="E29" s="3">
        <v>148</v>
      </c>
      <c r="F29" s="3">
        <v>5860</v>
      </c>
      <c r="G29" s="3">
        <v>0</v>
      </c>
      <c r="H29" s="3">
        <v>0</v>
      </c>
      <c r="I29" s="3">
        <v>0</v>
      </c>
      <c r="J29" s="6">
        <f t="shared" si="0"/>
        <v>78267</v>
      </c>
    </row>
    <row r="30" spans="1:10" ht="12.75">
      <c r="A30" s="2" t="s">
        <v>297</v>
      </c>
      <c r="B30" s="8">
        <f aca="true" t="shared" si="1" ref="B30:J30">SUM(B7:B29)</f>
        <v>26919</v>
      </c>
      <c r="C30" s="6">
        <f t="shared" si="1"/>
        <v>61773157</v>
      </c>
      <c r="D30" s="6">
        <f t="shared" si="1"/>
        <v>0</v>
      </c>
      <c r="E30" s="6">
        <f t="shared" si="1"/>
        <v>1434976</v>
      </c>
      <c r="F30" s="6">
        <f t="shared" si="1"/>
        <v>6645204</v>
      </c>
      <c r="G30" s="6">
        <f t="shared" si="1"/>
        <v>26948</v>
      </c>
      <c r="H30" s="6">
        <f t="shared" si="1"/>
        <v>97036</v>
      </c>
      <c r="I30" s="6">
        <f t="shared" si="1"/>
        <v>186757</v>
      </c>
      <c r="J30" s="6">
        <f t="shared" si="1"/>
        <v>69790564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439</v>
      </c>
    </row>
    <row r="5" ht="12.75">
      <c r="A5" s="2" t="s">
        <v>440</v>
      </c>
    </row>
    <row r="6" spans="1:8" ht="12.75">
      <c r="A6" s="2" t="s">
        <v>291</v>
      </c>
      <c r="B6" s="2" t="s">
        <v>441</v>
      </c>
      <c r="C6" s="2" t="s">
        <v>442</v>
      </c>
      <c r="D6" s="2" t="s">
        <v>443</v>
      </c>
      <c r="E6" s="2" t="s">
        <v>444</v>
      </c>
      <c r="F6" s="2" t="s">
        <v>445</v>
      </c>
      <c r="G6" s="2" t="s">
        <v>446</v>
      </c>
      <c r="H6" s="2" t="s">
        <v>447</v>
      </c>
    </row>
    <row r="7" spans="1:8" ht="12.75">
      <c r="A7" s="2" t="s">
        <v>300</v>
      </c>
      <c r="B7">
        <v>32951</v>
      </c>
      <c r="C7">
        <v>0</v>
      </c>
      <c r="D7">
        <v>2882578</v>
      </c>
      <c r="E7">
        <v>5281394</v>
      </c>
      <c r="F7">
        <v>1135669</v>
      </c>
      <c r="G7">
        <v>0</v>
      </c>
      <c r="H7">
        <v>0</v>
      </c>
    </row>
    <row r="8" spans="1:8" ht="12.75">
      <c r="A8" s="2" t="s">
        <v>301</v>
      </c>
      <c r="B8">
        <v>2781</v>
      </c>
      <c r="C8">
        <v>0</v>
      </c>
      <c r="D8">
        <v>242928</v>
      </c>
      <c r="E8">
        <v>420134</v>
      </c>
      <c r="F8">
        <v>94410</v>
      </c>
      <c r="G8">
        <v>0</v>
      </c>
      <c r="H8">
        <v>0</v>
      </c>
    </row>
    <row r="9" spans="1:8" ht="12.75">
      <c r="A9" s="2" t="s">
        <v>302</v>
      </c>
      <c r="B9">
        <v>3548</v>
      </c>
      <c r="C9">
        <v>0</v>
      </c>
      <c r="D9">
        <v>309943</v>
      </c>
      <c r="E9">
        <v>621791</v>
      </c>
      <c r="F9">
        <v>126675</v>
      </c>
      <c r="G9">
        <v>0</v>
      </c>
      <c r="H9">
        <v>0</v>
      </c>
    </row>
    <row r="10" spans="1:8" ht="12.75">
      <c r="A10" s="2" t="s">
        <v>303</v>
      </c>
      <c r="B10">
        <v>39775</v>
      </c>
      <c r="C10">
        <v>0</v>
      </c>
      <c r="D10">
        <v>1546389</v>
      </c>
      <c r="E10">
        <v>3833110</v>
      </c>
      <c r="F10">
        <v>828869</v>
      </c>
      <c r="G10">
        <v>458</v>
      </c>
      <c r="H10">
        <v>0</v>
      </c>
    </row>
    <row r="11" spans="1:8" ht="12.75">
      <c r="A11" s="2" t="s">
        <v>304</v>
      </c>
      <c r="B11">
        <v>4748</v>
      </c>
      <c r="C11">
        <v>0</v>
      </c>
      <c r="D11">
        <v>181820</v>
      </c>
      <c r="E11">
        <v>462950</v>
      </c>
      <c r="F11">
        <v>109990</v>
      </c>
      <c r="G11">
        <v>0</v>
      </c>
      <c r="H11">
        <v>0</v>
      </c>
    </row>
    <row r="12" spans="1:8" ht="12.75">
      <c r="A12" s="2" t="s">
        <v>305</v>
      </c>
      <c r="B12">
        <v>6522</v>
      </c>
      <c r="C12">
        <v>0</v>
      </c>
      <c r="D12">
        <v>249763</v>
      </c>
      <c r="E12">
        <v>565924</v>
      </c>
      <c r="F12">
        <v>187263</v>
      </c>
      <c r="G12">
        <v>0</v>
      </c>
      <c r="H12">
        <v>0</v>
      </c>
    </row>
    <row r="13" spans="1:8" ht="12.75">
      <c r="A13" s="2" t="s">
        <v>307</v>
      </c>
      <c r="B13">
        <v>33300</v>
      </c>
      <c r="C13">
        <v>1037053</v>
      </c>
      <c r="D13">
        <v>0</v>
      </c>
      <c r="E13">
        <v>0</v>
      </c>
      <c r="F13">
        <v>10260</v>
      </c>
      <c r="G13">
        <v>4142</v>
      </c>
      <c r="H13">
        <v>0</v>
      </c>
    </row>
    <row r="14" spans="1:8" ht="12.75">
      <c r="A14" s="2" t="s">
        <v>308</v>
      </c>
      <c r="B14">
        <v>17285</v>
      </c>
      <c r="C14">
        <v>555531</v>
      </c>
      <c r="D14">
        <v>0</v>
      </c>
      <c r="E14">
        <v>0</v>
      </c>
      <c r="F14">
        <v>0</v>
      </c>
      <c r="G14">
        <v>3256</v>
      </c>
      <c r="H14">
        <v>0</v>
      </c>
    </row>
    <row r="15" spans="1:8" ht="12.75">
      <c r="A15" s="2" t="s">
        <v>309</v>
      </c>
      <c r="B15">
        <v>63449</v>
      </c>
      <c r="C15">
        <v>2218450</v>
      </c>
      <c r="D15">
        <v>0</v>
      </c>
      <c r="E15">
        <v>0</v>
      </c>
      <c r="F15">
        <v>0</v>
      </c>
      <c r="G15">
        <v>14843</v>
      </c>
      <c r="H15">
        <v>0</v>
      </c>
    </row>
    <row r="16" spans="1:8" ht="12.75">
      <c r="A16" s="2" t="s">
        <v>310</v>
      </c>
      <c r="B16">
        <v>35107</v>
      </c>
      <c r="C16">
        <v>1312558</v>
      </c>
      <c r="D16">
        <v>0</v>
      </c>
      <c r="E16">
        <v>0</v>
      </c>
      <c r="F16">
        <v>0</v>
      </c>
      <c r="G16">
        <v>9397</v>
      </c>
      <c r="H16">
        <v>0</v>
      </c>
    </row>
    <row r="17" spans="1:8" ht="12.75">
      <c r="A17" s="2" t="s">
        <v>311</v>
      </c>
      <c r="B17">
        <v>11602</v>
      </c>
      <c r="C17">
        <v>462936</v>
      </c>
      <c r="D17">
        <v>0</v>
      </c>
      <c r="E17">
        <v>0</v>
      </c>
      <c r="F17">
        <v>0</v>
      </c>
      <c r="G17">
        <v>1930</v>
      </c>
      <c r="H17">
        <v>0</v>
      </c>
    </row>
    <row r="18" spans="1:8" ht="12.75">
      <c r="A18" s="2" t="s">
        <v>312</v>
      </c>
      <c r="B18">
        <v>20309</v>
      </c>
      <c r="C18">
        <v>839604</v>
      </c>
      <c r="D18">
        <v>0</v>
      </c>
      <c r="E18">
        <v>0</v>
      </c>
      <c r="F18">
        <v>0</v>
      </c>
      <c r="G18">
        <v>32352</v>
      </c>
      <c r="H18">
        <v>0</v>
      </c>
    </row>
    <row r="19" spans="1:8" ht="12.75">
      <c r="A19" s="2" t="s">
        <v>313</v>
      </c>
      <c r="B19">
        <v>3508</v>
      </c>
      <c r="C19">
        <v>148442</v>
      </c>
      <c r="D19">
        <v>0</v>
      </c>
      <c r="E19">
        <v>0</v>
      </c>
      <c r="F19">
        <v>0</v>
      </c>
      <c r="G19">
        <v>3087</v>
      </c>
      <c r="H19">
        <v>0</v>
      </c>
    </row>
    <row r="20" spans="1:8" ht="12.75">
      <c r="A20" s="2" t="s">
        <v>314</v>
      </c>
      <c r="B20">
        <v>39312</v>
      </c>
      <c r="C20">
        <v>1756549</v>
      </c>
      <c r="D20">
        <v>0</v>
      </c>
      <c r="E20">
        <v>0</v>
      </c>
      <c r="F20">
        <v>0</v>
      </c>
      <c r="G20">
        <v>37314</v>
      </c>
      <c r="H20">
        <v>0</v>
      </c>
    </row>
    <row r="21" spans="1:8" ht="12.75">
      <c r="A21" s="2" t="s">
        <v>315</v>
      </c>
      <c r="B21">
        <v>13548</v>
      </c>
      <c r="C21">
        <v>491048</v>
      </c>
      <c r="D21">
        <v>0</v>
      </c>
      <c r="E21">
        <v>0</v>
      </c>
      <c r="F21">
        <v>0</v>
      </c>
      <c r="G21">
        <v>2869</v>
      </c>
      <c r="H21">
        <v>0</v>
      </c>
    </row>
    <row r="22" spans="1:8" ht="12.75">
      <c r="A22" s="2" t="s">
        <v>316</v>
      </c>
      <c r="B22">
        <v>42770</v>
      </c>
      <c r="C22">
        <v>1598523</v>
      </c>
      <c r="D22">
        <v>0</v>
      </c>
      <c r="E22">
        <v>0</v>
      </c>
      <c r="F22">
        <v>0</v>
      </c>
      <c r="G22">
        <v>8525</v>
      </c>
      <c r="H22">
        <v>0</v>
      </c>
    </row>
    <row r="23" spans="1:8" ht="12.75">
      <c r="A23" s="2" t="s">
        <v>317</v>
      </c>
      <c r="B23">
        <v>28224</v>
      </c>
      <c r="C23">
        <v>1092968</v>
      </c>
      <c r="D23">
        <v>0</v>
      </c>
      <c r="E23">
        <v>0</v>
      </c>
      <c r="F23">
        <v>0</v>
      </c>
      <c r="G23">
        <v>16079</v>
      </c>
      <c r="H23">
        <v>0</v>
      </c>
    </row>
    <row r="24" spans="1:8" ht="12.75">
      <c r="A24" s="2" t="s">
        <v>318</v>
      </c>
      <c r="B24">
        <v>16378</v>
      </c>
      <c r="C24">
        <v>654790</v>
      </c>
      <c r="D24">
        <v>0</v>
      </c>
      <c r="E24">
        <v>0</v>
      </c>
      <c r="F24">
        <v>0</v>
      </c>
      <c r="G24">
        <v>17314</v>
      </c>
      <c r="H24">
        <v>0</v>
      </c>
    </row>
    <row r="25" spans="1:8" ht="12.75">
      <c r="A25" s="2" t="s">
        <v>319</v>
      </c>
      <c r="B25">
        <v>22834</v>
      </c>
      <c r="C25">
        <v>973756</v>
      </c>
      <c r="D25">
        <v>0</v>
      </c>
      <c r="E25">
        <v>0</v>
      </c>
      <c r="F25">
        <v>0</v>
      </c>
      <c r="G25">
        <v>8286</v>
      </c>
      <c r="H25">
        <v>0</v>
      </c>
    </row>
    <row r="26" spans="1:8" ht="12.75">
      <c r="A26" s="2" t="s">
        <v>320</v>
      </c>
      <c r="B26">
        <v>12366</v>
      </c>
      <c r="C26">
        <v>535922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s="2" t="s">
        <v>321</v>
      </c>
      <c r="B27">
        <v>5567</v>
      </c>
      <c r="C27">
        <v>254872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s="2" t="s">
        <v>322</v>
      </c>
      <c r="B28">
        <v>3331</v>
      </c>
      <c r="C28">
        <v>146463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s="2" t="s">
        <v>323</v>
      </c>
      <c r="B29">
        <v>542</v>
      </c>
      <c r="C29">
        <v>25149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s="2" t="s">
        <v>448</v>
      </c>
      <c r="B30" s="2">
        <f aca="true" t="shared" si="0" ref="B30:H30">SUM(B7:B29)</f>
        <v>459757</v>
      </c>
      <c r="C30" s="2">
        <f t="shared" si="0"/>
        <v>14104614</v>
      </c>
      <c r="D30" s="2">
        <f t="shared" si="0"/>
        <v>5413421</v>
      </c>
      <c r="E30" s="2">
        <f t="shared" si="0"/>
        <v>11185303</v>
      </c>
      <c r="F30" s="2">
        <f t="shared" si="0"/>
        <v>2493136</v>
      </c>
      <c r="G30" s="2">
        <f t="shared" si="0"/>
        <v>159852</v>
      </c>
      <c r="H30" s="2">
        <f t="shared" si="0"/>
        <v>0</v>
      </c>
    </row>
    <row r="32" ht="12.75">
      <c r="A32" s="2" t="s">
        <v>449</v>
      </c>
    </row>
    <row r="33" spans="1:13" ht="12.75">
      <c r="A33" s="2" t="s">
        <v>291</v>
      </c>
      <c r="B33" s="2" t="s">
        <v>450</v>
      </c>
      <c r="C33" s="2" t="s">
        <v>451</v>
      </c>
      <c r="D33" s="2" t="s">
        <v>452</v>
      </c>
      <c r="E33" s="2" t="s">
        <v>453</v>
      </c>
      <c r="F33" s="2" t="s">
        <v>454</v>
      </c>
      <c r="G33" s="2" t="s">
        <v>455</v>
      </c>
      <c r="H33" s="2" t="s">
        <v>456</v>
      </c>
      <c r="I33" s="2" t="s">
        <v>457</v>
      </c>
      <c r="J33" s="2" t="s">
        <v>458</v>
      </c>
      <c r="K33" s="2" t="s">
        <v>459</v>
      </c>
      <c r="L33" s="2" t="s">
        <v>460</v>
      </c>
      <c r="M33" s="2" t="s">
        <v>461</v>
      </c>
    </row>
    <row r="34" spans="1:13" ht="12.75">
      <c r="A34" s="2" t="s">
        <v>300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38652</v>
      </c>
      <c r="J34">
        <v>88261</v>
      </c>
      <c r="K34">
        <v>0</v>
      </c>
      <c r="L34">
        <v>0</v>
      </c>
      <c r="M34">
        <v>0</v>
      </c>
    </row>
    <row r="35" spans="1:13" ht="12.75">
      <c r="A35" s="2" t="s">
        <v>303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24386</v>
      </c>
      <c r="J35">
        <v>125612</v>
      </c>
      <c r="K35">
        <v>0</v>
      </c>
      <c r="L35">
        <v>0</v>
      </c>
      <c r="M35">
        <v>0</v>
      </c>
    </row>
    <row r="36" spans="1:13" ht="12.75">
      <c r="A36" s="2" t="s">
        <v>304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36616</v>
      </c>
      <c r="J36">
        <v>15722</v>
      </c>
      <c r="K36">
        <v>0</v>
      </c>
      <c r="L36">
        <v>0</v>
      </c>
      <c r="M36">
        <v>0</v>
      </c>
    </row>
    <row r="37" spans="1:13" ht="12.75">
      <c r="A37" s="2" t="s">
        <v>307</v>
      </c>
      <c r="B37">
        <v>1053210</v>
      </c>
      <c r="C37">
        <v>20945</v>
      </c>
      <c r="D37">
        <v>41082</v>
      </c>
      <c r="E37">
        <v>0</v>
      </c>
      <c r="F37">
        <v>948746</v>
      </c>
      <c r="G37">
        <v>47232</v>
      </c>
      <c r="H37">
        <v>0</v>
      </c>
      <c r="I37">
        <v>10204</v>
      </c>
      <c r="J37">
        <v>67645</v>
      </c>
      <c r="K37">
        <v>0</v>
      </c>
      <c r="L37">
        <v>207038</v>
      </c>
      <c r="M37">
        <v>83736</v>
      </c>
    </row>
    <row r="38" spans="1:13" ht="12.75">
      <c r="A38" s="2" t="s">
        <v>308</v>
      </c>
      <c r="B38">
        <v>581778</v>
      </c>
      <c r="C38">
        <v>11618</v>
      </c>
      <c r="D38">
        <v>22788</v>
      </c>
      <c r="E38">
        <v>0</v>
      </c>
      <c r="F38">
        <v>524488</v>
      </c>
      <c r="G38">
        <v>34795</v>
      </c>
      <c r="H38">
        <v>0</v>
      </c>
      <c r="I38">
        <v>0</v>
      </c>
      <c r="J38">
        <v>68160</v>
      </c>
      <c r="K38">
        <v>0</v>
      </c>
      <c r="L38">
        <v>162328</v>
      </c>
      <c r="M38">
        <v>0</v>
      </c>
    </row>
    <row r="39" spans="1:13" ht="12.75">
      <c r="A39" s="2" t="s">
        <v>309</v>
      </c>
      <c r="B39">
        <v>2319614</v>
      </c>
      <c r="C39">
        <v>45327</v>
      </c>
      <c r="D39">
        <v>88903</v>
      </c>
      <c r="E39">
        <v>0</v>
      </c>
      <c r="F39">
        <v>2048451</v>
      </c>
      <c r="G39">
        <v>55008</v>
      </c>
      <c r="H39">
        <v>478690</v>
      </c>
      <c r="I39">
        <v>0</v>
      </c>
      <c r="J39">
        <v>125568</v>
      </c>
      <c r="K39">
        <v>0</v>
      </c>
      <c r="L39">
        <v>488582</v>
      </c>
      <c r="M39">
        <v>0</v>
      </c>
    </row>
    <row r="40" spans="1:13" ht="12.75">
      <c r="A40" s="2" t="s">
        <v>310</v>
      </c>
      <c r="B40">
        <v>1395246</v>
      </c>
      <c r="C40">
        <v>27000</v>
      </c>
      <c r="D40">
        <v>52957</v>
      </c>
      <c r="E40">
        <v>0</v>
      </c>
      <c r="F40">
        <v>1218879</v>
      </c>
      <c r="G40">
        <v>51129</v>
      </c>
      <c r="H40">
        <v>808093</v>
      </c>
      <c r="I40">
        <v>0</v>
      </c>
      <c r="J40">
        <v>118419</v>
      </c>
      <c r="K40">
        <v>0</v>
      </c>
      <c r="L40">
        <v>306343</v>
      </c>
      <c r="M40">
        <v>13617</v>
      </c>
    </row>
    <row r="41" spans="1:13" ht="12.75">
      <c r="A41" s="2" t="s">
        <v>311</v>
      </c>
      <c r="B41">
        <v>483762</v>
      </c>
      <c r="C41">
        <v>9327</v>
      </c>
      <c r="D41">
        <v>18294</v>
      </c>
      <c r="E41">
        <v>0</v>
      </c>
      <c r="F41">
        <v>421067</v>
      </c>
      <c r="G41">
        <v>11218</v>
      </c>
      <c r="H41">
        <v>2297457</v>
      </c>
      <c r="I41">
        <v>52113</v>
      </c>
      <c r="J41">
        <v>31560</v>
      </c>
      <c r="K41">
        <v>0</v>
      </c>
      <c r="L41">
        <v>102853</v>
      </c>
      <c r="M41">
        <v>105005</v>
      </c>
    </row>
    <row r="42" spans="1:13" ht="12.75">
      <c r="A42" s="2" t="s">
        <v>312</v>
      </c>
      <c r="B42">
        <v>969780</v>
      </c>
      <c r="C42">
        <v>18163</v>
      </c>
      <c r="D42">
        <v>35626</v>
      </c>
      <c r="E42">
        <v>0</v>
      </c>
      <c r="F42">
        <v>819973</v>
      </c>
      <c r="G42">
        <v>11375</v>
      </c>
      <c r="H42">
        <v>1491477</v>
      </c>
      <c r="I42">
        <v>383</v>
      </c>
      <c r="J42">
        <v>69343</v>
      </c>
      <c r="K42">
        <v>0</v>
      </c>
      <c r="L42">
        <v>194948</v>
      </c>
      <c r="M42">
        <v>60760</v>
      </c>
    </row>
    <row r="43" spans="1:13" ht="12.75">
      <c r="A43" s="2" t="s">
        <v>313</v>
      </c>
      <c r="B43">
        <v>173046</v>
      </c>
      <c r="C43">
        <v>3273</v>
      </c>
      <c r="D43">
        <v>6419</v>
      </c>
      <c r="E43">
        <v>0</v>
      </c>
      <c r="F43">
        <v>147743</v>
      </c>
      <c r="G43">
        <v>0</v>
      </c>
      <c r="H43">
        <v>1238887</v>
      </c>
      <c r="I43">
        <v>119</v>
      </c>
      <c r="J43">
        <v>22246</v>
      </c>
      <c r="K43">
        <v>0</v>
      </c>
      <c r="L43">
        <v>36919</v>
      </c>
      <c r="M43">
        <v>494268</v>
      </c>
    </row>
    <row r="44" spans="1:13" ht="12.75">
      <c r="A44" s="2" t="s">
        <v>314</v>
      </c>
      <c r="B44">
        <v>1897275</v>
      </c>
      <c r="C44">
        <v>35181</v>
      </c>
      <c r="D44">
        <v>69004</v>
      </c>
      <c r="E44">
        <v>0</v>
      </c>
      <c r="F44">
        <v>1588237</v>
      </c>
      <c r="G44">
        <v>5692</v>
      </c>
      <c r="H44">
        <v>1579271</v>
      </c>
      <c r="I44">
        <v>8093</v>
      </c>
      <c r="J44">
        <v>392852</v>
      </c>
      <c r="K44">
        <v>0</v>
      </c>
      <c r="L44">
        <v>420143</v>
      </c>
      <c r="M44">
        <v>258865</v>
      </c>
    </row>
    <row r="45" spans="1:13" ht="12.75">
      <c r="A45" s="2" t="s">
        <v>315</v>
      </c>
      <c r="B45">
        <v>493196</v>
      </c>
      <c r="C45">
        <v>12273</v>
      </c>
      <c r="D45">
        <v>24071</v>
      </c>
      <c r="E45">
        <v>0</v>
      </c>
      <c r="F45">
        <v>554036</v>
      </c>
      <c r="G45">
        <v>45281</v>
      </c>
      <c r="H45">
        <v>14589</v>
      </c>
      <c r="I45">
        <v>1775</v>
      </c>
      <c r="J45">
        <v>15133</v>
      </c>
      <c r="K45">
        <v>0</v>
      </c>
      <c r="L45">
        <v>69221</v>
      </c>
      <c r="M45">
        <v>0</v>
      </c>
    </row>
    <row r="46" spans="1:13" ht="12.75">
      <c r="A46" s="2" t="s">
        <v>316</v>
      </c>
      <c r="B46">
        <v>1576730</v>
      </c>
      <c r="C46">
        <v>40418</v>
      </c>
      <c r="D46">
        <v>79275</v>
      </c>
      <c r="E46">
        <v>0</v>
      </c>
      <c r="F46">
        <v>1824626</v>
      </c>
      <c r="G46">
        <v>177634</v>
      </c>
      <c r="H46">
        <v>50396</v>
      </c>
      <c r="I46">
        <v>16649</v>
      </c>
      <c r="J46">
        <v>45147</v>
      </c>
      <c r="K46">
        <v>0</v>
      </c>
      <c r="L46">
        <v>276676</v>
      </c>
      <c r="M46">
        <v>0</v>
      </c>
    </row>
    <row r="47" spans="1:13" ht="12.75">
      <c r="A47" s="2" t="s">
        <v>317</v>
      </c>
      <c r="B47">
        <v>1134232</v>
      </c>
      <c r="C47">
        <v>27654</v>
      </c>
      <c r="D47">
        <v>54241</v>
      </c>
      <c r="E47">
        <v>0</v>
      </c>
      <c r="F47">
        <v>1248428</v>
      </c>
      <c r="G47">
        <v>18396</v>
      </c>
      <c r="H47">
        <v>670285</v>
      </c>
      <c r="I47">
        <v>0</v>
      </c>
      <c r="J47">
        <v>91806</v>
      </c>
      <c r="K47">
        <v>0</v>
      </c>
      <c r="L47">
        <v>234620</v>
      </c>
      <c r="M47">
        <v>0</v>
      </c>
    </row>
    <row r="48" spans="1:13" ht="12.75">
      <c r="A48" s="2" t="s">
        <v>318</v>
      </c>
      <c r="B48">
        <v>677095</v>
      </c>
      <c r="C48">
        <v>17018</v>
      </c>
      <c r="D48">
        <v>33379</v>
      </c>
      <c r="E48">
        <v>0</v>
      </c>
      <c r="F48">
        <v>768263</v>
      </c>
      <c r="G48">
        <v>0</v>
      </c>
      <c r="H48">
        <v>1441396</v>
      </c>
      <c r="I48">
        <v>253</v>
      </c>
      <c r="J48">
        <v>103139</v>
      </c>
      <c r="K48">
        <v>0</v>
      </c>
      <c r="L48">
        <v>187895</v>
      </c>
      <c r="M48">
        <v>135638</v>
      </c>
    </row>
    <row r="49" spans="1:13" ht="12.75">
      <c r="A49" s="2" t="s">
        <v>319</v>
      </c>
      <c r="B49">
        <v>1019252</v>
      </c>
      <c r="C49">
        <v>23400</v>
      </c>
      <c r="D49">
        <v>45896</v>
      </c>
      <c r="E49">
        <v>0</v>
      </c>
      <c r="F49">
        <v>1056362</v>
      </c>
      <c r="G49">
        <v>5898</v>
      </c>
      <c r="H49">
        <v>3194004</v>
      </c>
      <c r="I49">
        <v>504</v>
      </c>
      <c r="J49">
        <v>179781</v>
      </c>
      <c r="K49">
        <v>0</v>
      </c>
      <c r="L49">
        <v>300742</v>
      </c>
      <c r="M49">
        <v>278720</v>
      </c>
    </row>
    <row r="50" spans="1:13" ht="12.75">
      <c r="A50" s="2" t="s">
        <v>320</v>
      </c>
      <c r="B50">
        <v>560389</v>
      </c>
      <c r="C50">
        <v>13418</v>
      </c>
      <c r="D50">
        <v>26318</v>
      </c>
      <c r="E50">
        <v>0</v>
      </c>
      <c r="F50">
        <v>605746</v>
      </c>
      <c r="G50">
        <v>42499</v>
      </c>
      <c r="H50">
        <v>1929436</v>
      </c>
      <c r="I50">
        <v>13493</v>
      </c>
      <c r="J50">
        <v>56409</v>
      </c>
      <c r="K50">
        <v>0</v>
      </c>
      <c r="L50">
        <v>136177</v>
      </c>
      <c r="M50">
        <v>1194708</v>
      </c>
    </row>
    <row r="51" spans="1:13" ht="12.75">
      <c r="A51" s="2" t="s">
        <v>321</v>
      </c>
      <c r="B51">
        <v>233866</v>
      </c>
      <c r="C51">
        <v>5564</v>
      </c>
      <c r="D51">
        <v>10912</v>
      </c>
      <c r="E51">
        <v>0</v>
      </c>
      <c r="F51">
        <v>251163</v>
      </c>
      <c r="G51">
        <v>297</v>
      </c>
      <c r="H51">
        <v>322232</v>
      </c>
      <c r="I51">
        <v>35838</v>
      </c>
      <c r="J51">
        <v>31489</v>
      </c>
      <c r="K51">
        <v>0</v>
      </c>
      <c r="L51">
        <v>53632</v>
      </c>
      <c r="M51">
        <v>0</v>
      </c>
    </row>
    <row r="52" spans="1:13" ht="12.75">
      <c r="A52" s="2" t="s">
        <v>322</v>
      </c>
      <c r="B52">
        <v>170415</v>
      </c>
      <c r="C52">
        <v>4091</v>
      </c>
      <c r="D52">
        <v>8024</v>
      </c>
      <c r="E52">
        <v>0</v>
      </c>
      <c r="F52">
        <v>184679</v>
      </c>
      <c r="G52">
        <v>0</v>
      </c>
      <c r="H52">
        <v>308000</v>
      </c>
      <c r="I52">
        <v>0</v>
      </c>
      <c r="J52">
        <v>0</v>
      </c>
      <c r="K52">
        <v>0</v>
      </c>
      <c r="L52">
        <v>27844</v>
      </c>
      <c r="M52">
        <v>0</v>
      </c>
    </row>
    <row r="53" spans="1:13" ht="12.75">
      <c r="A53" s="2" t="s">
        <v>323</v>
      </c>
      <c r="B53">
        <v>26824</v>
      </c>
      <c r="C53">
        <v>655</v>
      </c>
      <c r="D53">
        <v>1284</v>
      </c>
      <c r="E53">
        <v>0</v>
      </c>
      <c r="F53">
        <v>29549</v>
      </c>
      <c r="G53">
        <v>0</v>
      </c>
      <c r="H53">
        <v>38793</v>
      </c>
      <c r="I53">
        <v>0</v>
      </c>
      <c r="J53">
        <v>2022</v>
      </c>
      <c r="K53">
        <v>0</v>
      </c>
      <c r="L53">
        <v>233</v>
      </c>
      <c r="M53">
        <v>0</v>
      </c>
    </row>
    <row r="54" spans="1:13" ht="12.75">
      <c r="A54" s="2" t="s">
        <v>448</v>
      </c>
      <c r="B54" s="2">
        <f aca="true" t="shared" si="1" ref="B54:M54">SUM(B34:B53)</f>
        <v>14765710</v>
      </c>
      <c r="C54" s="2">
        <f t="shared" si="1"/>
        <v>315325</v>
      </c>
      <c r="D54" s="2">
        <f t="shared" si="1"/>
        <v>618473</v>
      </c>
      <c r="E54" s="2">
        <f t="shared" si="1"/>
        <v>0</v>
      </c>
      <c r="F54" s="2">
        <f t="shared" si="1"/>
        <v>14240436</v>
      </c>
      <c r="G54" s="2">
        <f t="shared" si="1"/>
        <v>506454</v>
      </c>
      <c r="H54" s="2">
        <f t="shared" si="1"/>
        <v>15863006</v>
      </c>
      <c r="I54" s="2">
        <f t="shared" si="1"/>
        <v>239078</v>
      </c>
      <c r="J54" s="2">
        <f t="shared" si="1"/>
        <v>1650314</v>
      </c>
      <c r="K54" s="2">
        <f t="shared" si="1"/>
        <v>0</v>
      </c>
      <c r="L54" s="2">
        <f t="shared" si="1"/>
        <v>3206194</v>
      </c>
      <c r="M54" s="2">
        <f t="shared" si="1"/>
        <v>2625317</v>
      </c>
    </row>
    <row r="57" ht="12.75">
      <c r="A57" s="2" t="s">
        <v>462</v>
      </c>
    </row>
    <row r="58" spans="1:2" ht="12.75">
      <c r="A58" s="2" t="s">
        <v>300</v>
      </c>
      <c r="B58" s="2">
        <f>SUM(B7:H7,SUM(B34:M34))</f>
        <v>9459505</v>
      </c>
    </row>
    <row r="59" spans="1:2" ht="12.75">
      <c r="A59" s="2" t="s">
        <v>301</v>
      </c>
      <c r="B59" s="2">
        <f>SUM(B8:H8)</f>
        <v>760253</v>
      </c>
    </row>
    <row r="60" spans="1:2" ht="12.75">
      <c r="A60" s="2" t="s">
        <v>302</v>
      </c>
      <c r="B60" s="2">
        <f>SUM(B9:H9)</f>
        <v>1061957</v>
      </c>
    </row>
    <row r="61" spans="1:2" ht="12.75">
      <c r="A61" s="2" t="s">
        <v>303</v>
      </c>
      <c r="B61" s="2">
        <f>SUM(B10:H10,SUM(B35:M35))</f>
        <v>6398599</v>
      </c>
    </row>
    <row r="62" spans="1:2" ht="12.75">
      <c r="A62" s="2" t="s">
        <v>304</v>
      </c>
      <c r="B62" s="2">
        <f>SUM(B11:H11,SUM(B36:M36))</f>
        <v>811846</v>
      </c>
    </row>
    <row r="63" spans="1:2" ht="12.75">
      <c r="A63" s="2" t="s">
        <v>305</v>
      </c>
      <c r="B63" s="2">
        <f>SUM(B12:H12)</f>
        <v>1009472</v>
      </c>
    </row>
    <row r="64" spans="1:2" ht="12.75">
      <c r="A64" s="2" t="s">
        <v>307</v>
      </c>
      <c r="B64" s="2">
        <f aca="true" t="shared" si="2" ref="B64:B80">SUM(B13:H13,SUM(B37:M37))</f>
        <v>3564593</v>
      </c>
    </row>
    <row r="65" spans="1:2" ht="12.75">
      <c r="A65" s="2" t="s">
        <v>308</v>
      </c>
      <c r="B65" s="2">
        <f t="shared" si="2"/>
        <v>1982027</v>
      </c>
    </row>
    <row r="66" spans="1:2" ht="12.75">
      <c r="A66" s="2" t="s">
        <v>309</v>
      </c>
      <c r="B66" s="2">
        <f t="shared" si="2"/>
        <v>7946885</v>
      </c>
    </row>
    <row r="67" spans="1:2" ht="12.75">
      <c r="A67" s="2" t="s">
        <v>310</v>
      </c>
      <c r="B67" s="2">
        <f t="shared" si="2"/>
        <v>5348745</v>
      </c>
    </row>
    <row r="68" spans="1:2" ht="12.75">
      <c r="A68" s="2" t="s">
        <v>311</v>
      </c>
      <c r="B68" s="2">
        <f t="shared" si="2"/>
        <v>4009124</v>
      </c>
    </row>
    <row r="69" spans="1:2" ht="12.75">
      <c r="A69" s="2" t="s">
        <v>312</v>
      </c>
      <c r="B69" s="2">
        <f t="shared" si="2"/>
        <v>4564093</v>
      </c>
    </row>
    <row r="70" spans="1:2" ht="12.75">
      <c r="A70" s="2" t="s">
        <v>313</v>
      </c>
      <c r="B70" s="2">
        <f t="shared" si="2"/>
        <v>2277957</v>
      </c>
    </row>
    <row r="71" spans="1:2" ht="12.75">
      <c r="A71" s="2" t="s">
        <v>314</v>
      </c>
      <c r="B71" s="2">
        <f t="shared" si="2"/>
        <v>8087788</v>
      </c>
    </row>
    <row r="72" spans="1:2" ht="12.75">
      <c r="A72" s="2" t="s">
        <v>315</v>
      </c>
      <c r="B72" s="2">
        <f t="shared" si="2"/>
        <v>1737040</v>
      </c>
    </row>
    <row r="73" spans="1:2" ht="12.75">
      <c r="A73" s="2" t="s">
        <v>316</v>
      </c>
      <c r="B73" s="2">
        <f t="shared" si="2"/>
        <v>5737369</v>
      </c>
    </row>
    <row r="74" spans="1:2" ht="12.75">
      <c r="A74" s="2" t="s">
        <v>317</v>
      </c>
      <c r="B74" s="2">
        <f t="shared" si="2"/>
        <v>4616933</v>
      </c>
    </row>
    <row r="75" spans="1:2" ht="12.75">
      <c r="A75" s="2" t="s">
        <v>318</v>
      </c>
      <c r="B75" s="2">
        <f t="shared" si="2"/>
        <v>4052558</v>
      </c>
    </row>
    <row r="76" spans="1:2" ht="12.75">
      <c r="A76" s="2" t="s">
        <v>319</v>
      </c>
      <c r="B76" s="2">
        <f t="shared" si="2"/>
        <v>7109435</v>
      </c>
    </row>
    <row r="77" spans="1:2" ht="12.75">
      <c r="A77" s="2" t="s">
        <v>320</v>
      </c>
      <c r="B77" s="2">
        <f t="shared" si="2"/>
        <v>5126881</v>
      </c>
    </row>
    <row r="78" spans="1:2" ht="12.75">
      <c r="A78" s="2" t="s">
        <v>321</v>
      </c>
      <c r="B78" s="2">
        <f t="shared" si="2"/>
        <v>1205432</v>
      </c>
    </row>
    <row r="79" spans="1:2" ht="12.75">
      <c r="A79" s="2" t="s">
        <v>322</v>
      </c>
      <c r="B79" s="2">
        <f t="shared" si="2"/>
        <v>852847</v>
      </c>
    </row>
    <row r="80" spans="1:2" ht="12.75">
      <c r="A80" s="2" t="s">
        <v>323</v>
      </c>
      <c r="B80" s="2">
        <f t="shared" si="2"/>
        <v>125051</v>
      </c>
    </row>
    <row r="81" spans="1:2" ht="12.75">
      <c r="A81" s="2" t="s">
        <v>448</v>
      </c>
      <c r="B81" s="2">
        <f>SUM(B58:B80)</f>
        <v>87846390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463</v>
      </c>
    </row>
    <row r="5" ht="12.75">
      <c r="A5" s="2" t="s">
        <v>464</v>
      </c>
    </row>
    <row r="6" spans="1:2" ht="12.75">
      <c r="A6" s="2" t="s">
        <v>465</v>
      </c>
      <c r="B6" s="2" t="s">
        <v>438</v>
      </c>
    </row>
    <row r="7" spans="1:2" ht="15.75">
      <c r="A7" t="s">
        <v>466</v>
      </c>
      <c r="B7" s="4">
        <v>101381</v>
      </c>
    </row>
    <row r="8" spans="1:2" ht="15.75">
      <c r="A8" t="s">
        <v>467</v>
      </c>
      <c r="B8" s="4">
        <v>4361783</v>
      </c>
    </row>
    <row r="9" spans="1:2" ht="15.75">
      <c r="A9" t="s">
        <v>468</v>
      </c>
      <c r="B9" s="4">
        <v>253010</v>
      </c>
    </row>
    <row r="10" spans="1:2" ht="15.75">
      <c r="A10" t="s">
        <v>469</v>
      </c>
      <c r="B10" s="4">
        <v>5032</v>
      </c>
    </row>
    <row r="11" spans="1:2" ht="15.75">
      <c r="A11" t="s">
        <v>470</v>
      </c>
      <c r="B11" s="4">
        <v>6560</v>
      </c>
    </row>
    <row r="12" spans="1:2" ht="15.75">
      <c r="A12" t="s">
        <v>471</v>
      </c>
      <c r="B12" s="4">
        <v>93320</v>
      </c>
    </row>
    <row r="13" spans="1:2" ht="15.75">
      <c r="A13" t="s">
        <v>472</v>
      </c>
      <c r="B13" s="4">
        <v>2262974</v>
      </c>
    </row>
    <row r="14" spans="1:2" ht="15.75">
      <c r="A14" t="s">
        <v>473</v>
      </c>
      <c r="B14" s="4">
        <v>3926511</v>
      </c>
    </row>
    <row r="15" spans="1:2" ht="15.75">
      <c r="A15" t="s">
        <v>474</v>
      </c>
      <c r="B15" s="4">
        <v>580571</v>
      </c>
    </row>
    <row r="16" spans="1:2" ht="15.75">
      <c r="A16" t="s">
        <v>475</v>
      </c>
      <c r="B16" s="4">
        <v>64564</v>
      </c>
    </row>
    <row r="17" spans="1:2" ht="15.75">
      <c r="A17" t="s">
        <v>476</v>
      </c>
      <c r="B17" s="4">
        <v>1684289</v>
      </c>
    </row>
    <row r="18" spans="1:2" ht="15.75">
      <c r="A18" t="s">
        <v>477</v>
      </c>
      <c r="B18" s="4">
        <v>2325352</v>
      </c>
    </row>
    <row r="19" spans="1:2" ht="15.75">
      <c r="A19" t="s">
        <v>478</v>
      </c>
      <c r="B19" s="4">
        <v>44977190</v>
      </c>
    </row>
    <row r="20" spans="1:2" ht="15.75">
      <c r="A20" t="s">
        <v>479</v>
      </c>
      <c r="B20" s="4">
        <v>13932034</v>
      </c>
    </row>
    <row r="21" spans="1:2" ht="15.75">
      <c r="A21" t="s">
        <v>480</v>
      </c>
      <c r="B21" s="4">
        <v>215410</v>
      </c>
    </row>
    <row r="22" spans="1:2" ht="15.75">
      <c r="A22" t="s">
        <v>481</v>
      </c>
      <c r="B22" s="4">
        <v>11659258</v>
      </c>
    </row>
    <row r="23" spans="1:2" ht="15.75">
      <c r="A23" t="s">
        <v>482</v>
      </c>
      <c r="B23" s="4">
        <v>5255417</v>
      </c>
    </row>
    <row r="24" spans="1:2" ht="15.75">
      <c r="A24" t="s">
        <v>483</v>
      </c>
      <c r="B24" s="4">
        <v>1175468</v>
      </c>
    </row>
    <row r="26" spans="1:2" ht="12.75">
      <c r="A26" s="2" t="s">
        <v>297</v>
      </c>
      <c r="B26" s="5">
        <v>90529188</v>
      </c>
    </row>
    <row r="27" spans="1:2" ht="15.75">
      <c r="A27" t="s">
        <v>484</v>
      </c>
      <c r="B27" s="4" t="s">
        <v>485</v>
      </c>
    </row>
    <row r="28" spans="1:2" ht="15.75">
      <c r="A28" t="s">
        <v>486</v>
      </c>
      <c r="B28" s="4" t="s">
        <v>487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488</v>
      </c>
    </row>
    <row r="5" ht="12.75">
      <c r="A5" s="2" t="s">
        <v>489</v>
      </c>
    </row>
    <row r="6" spans="1:2" ht="12.75">
      <c r="A6" s="2" t="s">
        <v>465</v>
      </c>
      <c r="B6" s="2" t="s">
        <v>490</v>
      </c>
    </row>
    <row r="7" spans="2:3" ht="12.75">
      <c r="B7" t="s">
        <v>491</v>
      </c>
      <c r="C7" t="s">
        <v>492</v>
      </c>
    </row>
    <row r="8" spans="1:3" ht="15">
      <c r="A8" s="9" t="s">
        <v>493</v>
      </c>
      <c r="B8" s="9" t="s">
        <v>13</v>
      </c>
      <c r="C8" s="9" t="s">
        <v>13</v>
      </c>
    </row>
    <row r="9" spans="1:3" ht="12.75">
      <c r="A9" s="2" t="s">
        <v>494</v>
      </c>
      <c r="B9" s="2" t="s">
        <v>13</v>
      </c>
      <c r="C9" s="2" t="s">
        <v>13</v>
      </c>
    </row>
    <row r="10" spans="1:3" ht="12.75">
      <c r="A10" t="s">
        <v>495</v>
      </c>
      <c r="B10" s="3">
        <v>9100976</v>
      </c>
      <c r="C10" s="3">
        <v>0</v>
      </c>
    </row>
    <row r="11" spans="1:3" ht="12.75">
      <c r="A11" t="s">
        <v>496</v>
      </c>
      <c r="B11" s="3">
        <v>3075766</v>
      </c>
      <c r="C11" s="3">
        <v>0</v>
      </c>
    </row>
    <row r="12" spans="1:3" ht="12.75">
      <c r="A12" t="s">
        <v>497</v>
      </c>
      <c r="B12" s="3">
        <v>642865</v>
      </c>
      <c r="C12" s="3">
        <v>0</v>
      </c>
    </row>
    <row r="13" spans="1:3" ht="12.75">
      <c r="A13" t="s">
        <v>498</v>
      </c>
      <c r="B13" s="3">
        <v>400315</v>
      </c>
      <c r="C13" s="3">
        <v>0</v>
      </c>
    </row>
    <row r="14" spans="1:3" ht="12.75">
      <c r="A14" t="s">
        <v>499</v>
      </c>
      <c r="B14" s="3">
        <v>671267</v>
      </c>
      <c r="C14" s="3">
        <v>0</v>
      </c>
    </row>
    <row r="15" spans="1:3" ht="12.75">
      <c r="A15" t="s">
        <v>500</v>
      </c>
      <c r="B15" s="3">
        <v>3995902</v>
      </c>
      <c r="C15" s="3">
        <v>0</v>
      </c>
    </row>
    <row r="16" spans="1:3" ht="12.75">
      <c r="A16" t="s">
        <v>501</v>
      </c>
      <c r="B16" s="3">
        <v>-1416221</v>
      </c>
      <c r="C16" s="3">
        <v>0</v>
      </c>
    </row>
    <row r="17" spans="1:3" ht="12.75">
      <c r="A17" t="s">
        <v>502</v>
      </c>
      <c r="B17" s="3">
        <v>-2323910</v>
      </c>
      <c r="C17" s="3">
        <v>0</v>
      </c>
    </row>
    <row r="18" spans="1:3" ht="12.75">
      <c r="A18" t="s">
        <v>503</v>
      </c>
      <c r="B18" s="3" t="s">
        <v>504</v>
      </c>
      <c r="C18" s="3" t="s">
        <v>199</v>
      </c>
    </row>
    <row r="19" spans="1:3" ht="12.75">
      <c r="A19" s="2" t="s">
        <v>505</v>
      </c>
      <c r="B19" s="2" t="s">
        <v>13</v>
      </c>
      <c r="C19" s="2" t="s">
        <v>13</v>
      </c>
    </row>
    <row r="20" spans="1:3" ht="12.75">
      <c r="A20" t="s">
        <v>506</v>
      </c>
      <c r="B20" s="3">
        <v>123620</v>
      </c>
      <c r="C20" s="3">
        <v>0</v>
      </c>
    </row>
    <row r="21" spans="1:3" ht="12.75">
      <c r="A21" t="s">
        <v>507</v>
      </c>
      <c r="B21" s="3">
        <v>4420</v>
      </c>
      <c r="C21" s="3">
        <v>0</v>
      </c>
    </row>
    <row r="22" spans="1:3" ht="12.75">
      <c r="A22" t="s">
        <v>508</v>
      </c>
      <c r="B22" s="3">
        <v>1620820</v>
      </c>
      <c r="C22" s="3">
        <v>0</v>
      </c>
    </row>
    <row r="23" spans="1:3" ht="12.75">
      <c r="A23" t="s">
        <v>509</v>
      </c>
      <c r="B23" s="3">
        <v>600305</v>
      </c>
      <c r="C23" s="3">
        <v>0</v>
      </c>
    </row>
    <row r="24" spans="1:3" ht="12.75">
      <c r="A24" t="s">
        <v>510</v>
      </c>
      <c r="B24" s="3">
        <v>-354055</v>
      </c>
      <c r="C24" s="3">
        <v>0</v>
      </c>
    </row>
    <row r="25" spans="1:3" ht="12.75">
      <c r="A25" t="s">
        <v>511</v>
      </c>
      <c r="B25" s="3">
        <v>-580977</v>
      </c>
      <c r="C25" s="3">
        <v>0</v>
      </c>
    </row>
    <row r="26" spans="1:3" ht="12.75">
      <c r="A26" t="s">
        <v>512</v>
      </c>
      <c r="B26" s="3" t="s">
        <v>513</v>
      </c>
      <c r="C26" s="3" t="s">
        <v>199</v>
      </c>
    </row>
    <row r="27" spans="1:3" ht="12.75">
      <c r="A27" t="s">
        <v>514</v>
      </c>
      <c r="B27" s="3" t="s">
        <v>515</v>
      </c>
      <c r="C27" s="3" t="s">
        <v>199</v>
      </c>
    </row>
    <row r="28" spans="1:3" ht="15">
      <c r="A28" s="9" t="s">
        <v>493</v>
      </c>
      <c r="B28" s="9" t="s">
        <v>13</v>
      </c>
      <c r="C28" s="9" t="s">
        <v>13</v>
      </c>
    </row>
    <row r="29" spans="1:3" ht="12.75">
      <c r="A29" s="2" t="s">
        <v>516</v>
      </c>
      <c r="B29" s="2" t="s">
        <v>13</v>
      </c>
      <c r="C29" s="2" t="s">
        <v>13</v>
      </c>
    </row>
    <row r="30" spans="1:3" ht="12.75">
      <c r="A30" t="s">
        <v>517</v>
      </c>
      <c r="B30" s="3">
        <v>0</v>
      </c>
      <c r="C30" s="3">
        <v>3847768</v>
      </c>
    </row>
    <row r="31" spans="1:3" ht="12.75">
      <c r="A31" t="s">
        <v>518</v>
      </c>
      <c r="B31" s="3">
        <v>0</v>
      </c>
      <c r="C31" s="3">
        <v>6148000</v>
      </c>
    </row>
    <row r="32" spans="1:3" ht="12.75">
      <c r="A32" t="s">
        <v>445</v>
      </c>
      <c r="B32" s="3">
        <v>0</v>
      </c>
      <c r="C32" s="3">
        <v>5565325</v>
      </c>
    </row>
    <row r="33" spans="1:3" ht="12.75">
      <c r="A33" t="s">
        <v>519</v>
      </c>
      <c r="B33" s="3" t="s">
        <v>199</v>
      </c>
      <c r="C33" s="3" t="s">
        <v>515</v>
      </c>
    </row>
    <row r="34" spans="1:3" ht="12.75">
      <c r="A34" t="s">
        <v>514</v>
      </c>
      <c r="B34" s="3" t="s">
        <v>199</v>
      </c>
      <c r="C34" s="3" t="s">
        <v>515</v>
      </c>
    </row>
    <row r="35" spans="1:3" ht="12.75">
      <c r="A35" s="2" t="s">
        <v>448</v>
      </c>
      <c r="B35" s="6">
        <f>SUM(B8:B34)</f>
        <v>15561093</v>
      </c>
      <c r="C35" s="6">
        <f>SUM(C8:C34)</f>
        <v>15561093</v>
      </c>
    </row>
    <row r="38" ht="12.75">
      <c r="A38" s="2" t="s">
        <v>520</v>
      </c>
    </row>
    <row r="39" spans="1:2" ht="12.75">
      <c r="A39" s="2" t="s">
        <v>465</v>
      </c>
      <c r="B39" s="2" t="s">
        <v>490</v>
      </c>
    </row>
    <row r="40" spans="2:3" ht="12.75">
      <c r="B40" t="s">
        <v>491</v>
      </c>
      <c r="C40" t="s">
        <v>492</v>
      </c>
    </row>
    <row r="41" spans="1:3" ht="15">
      <c r="A41" s="9" t="s">
        <v>493</v>
      </c>
      <c r="B41" s="9" t="s">
        <v>13</v>
      </c>
      <c r="C41" s="9" t="s">
        <v>13</v>
      </c>
    </row>
    <row r="42" spans="1:3" ht="12.75">
      <c r="A42" s="2" t="s">
        <v>494</v>
      </c>
      <c r="B42" s="2" t="s">
        <v>13</v>
      </c>
      <c r="C42" s="2" t="s">
        <v>13</v>
      </c>
    </row>
    <row r="43" spans="1:3" ht="12.75">
      <c r="A43" t="s">
        <v>495</v>
      </c>
      <c r="B43" s="3">
        <v>6515620</v>
      </c>
      <c r="C43" s="3">
        <v>0</v>
      </c>
    </row>
    <row r="44" spans="1:3" ht="12.75">
      <c r="A44" t="s">
        <v>521</v>
      </c>
      <c r="B44" s="3">
        <v>1382609</v>
      </c>
      <c r="C44" s="3">
        <v>0</v>
      </c>
    </row>
    <row r="45" spans="1:3" ht="12.75">
      <c r="A45" t="s">
        <v>522</v>
      </c>
      <c r="B45" s="3">
        <v>407392</v>
      </c>
      <c r="C45" s="3">
        <v>0</v>
      </c>
    </row>
    <row r="46" spans="1:3" ht="12.75">
      <c r="A46" t="s">
        <v>523</v>
      </c>
      <c r="B46" s="3">
        <v>330380</v>
      </c>
      <c r="C46" s="3">
        <v>0</v>
      </c>
    </row>
    <row r="47" spans="1:3" ht="12.75">
      <c r="A47" t="s">
        <v>524</v>
      </c>
      <c r="B47" s="3">
        <v>952795</v>
      </c>
      <c r="C47" s="3">
        <v>0</v>
      </c>
    </row>
    <row r="48" spans="1:3" ht="12.75">
      <c r="A48" t="s">
        <v>525</v>
      </c>
      <c r="B48" s="3">
        <v>1501590</v>
      </c>
      <c r="C48" s="3">
        <v>0</v>
      </c>
    </row>
    <row r="49" spans="1:3" ht="12.75">
      <c r="A49" t="s">
        <v>526</v>
      </c>
      <c r="B49" s="3">
        <v>-444139</v>
      </c>
      <c r="C49" s="3">
        <v>0</v>
      </c>
    </row>
    <row r="50" spans="1:3" ht="12.75">
      <c r="A50" t="s">
        <v>501</v>
      </c>
      <c r="B50" s="3">
        <v>-206539</v>
      </c>
      <c r="C50" s="3">
        <v>0</v>
      </c>
    </row>
    <row r="51" spans="1:3" ht="12.75">
      <c r="A51" t="s">
        <v>502</v>
      </c>
      <c r="B51" s="3">
        <v>-2564372</v>
      </c>
      <c r="C51" s="3">
        <v>0</v>
      </c>
    </row>
    <row r="52" spans="1:3" ht="12.75">
      <c r="A52" t="s">
        <v>503</v>
      </c>
      <c r="B52" s="3" t="s">
        <v>527</v>
      </c>
      <c r="C52" s="3" t="s">
        <v>199</v>
      </c>
    </row>
    <row r="53" spans="1:3" ht="12.75">
      <c r="A53" s="2" t="s">
        <v>505</v>
      </c>
      <c r="B53" s="2" t="s">
        <v>13</v>
      </c>
      <c r="C53" s="2" t="s">
        <v>13</v>
      </c>
    </row>
    <row r="54" spans="1:3" ht="12.75">
      <c r="A54" t="s">
        <v>528</v>
      </c>
      <c r="B54" s="3">
        <v>1432493</v>
      </c>
      <c r="C54" s="3">
        <v>0</v>
      </c>
    </row>
    <row r="55" spans="1:3" ht="12.75">
      <c r="A55" t="s">
        <v>529</v>
      </c>
      <c r="B55" s="3">
        <v>11000</v>
      </c>
      <c r="C55" s="3">
        <v>0</v>
      </c>
    </row>
    <row r="56" spans="1:3" ht="12.75">
      <c r="A56" t="s">
        <v>530</v>
      </c>
      <c r="B56" s="3">
        <v>4500</v>
      </c>
      <c r="C56" s="3">
        <v>0</v>
      </c>
    </row>
    <row r="57" spans="1:3" ht="12.75">
      <c r="A57" t="s">
        <v>531</v>
      </c>
      <c r="B57" s="3">
        <v>1397226</v>
      </c>
      <c r="C57" s="3">
        <v>0</v>
      </c>
    </row>
    <row r="58" spans="1:3" ht="12.75">
      <c r="A58" t="s">
        <v>509</v>
      </c>
      <c r="B58" s="3">
        <v>578555</v>
      </c>
      <c r="C58" s="3">
        <v>0</v>
      </c>
    </row>
    <row r="59" spans="1:3" ht="12.75">
      <c r="A59" t="s">
        <v>532</v>
      </c>
      <c r="B59" s="3">
        <v>-190345</v>
      </c>
      <c r="C59" s="3">
        <v>0</v>
      </c>
    </row>
    <row r="60" spans="1:3" ht="12.75">
      <c r="A60" t="s">
        <v>510</v>
      </c>
      <c r="B60" s="3">
        <v>-88517</v>
      </c>
      <c r="C60" s="3">
        <v>0</v>
      </c>
    </row>
    <row r="61" spans="1:3" ht="12.75">
      <c r="A61" t="s">
        <v>511</v>
      </c>
      <c r="B61" s="3">
        <v>-1099017</v>
      </c>
      <c r="C61" s="3">
        <v>0</v>
      </c>
    </row>
    <row r="62" spans="1:3" ht="12.75">
      <c r="A62" t="s">
        <v>512</v>
      </c>
      <c r="B62" s="3" t="s">
        <v>533</v>
      </c>
      <c r="C62" s="3" t="s">
        <v>199</v>
      </c>
    </row>
    <row r="63" spans="1:3" ht="12.75">
      <c r="A63" t="s">
        <v>514</v>
      </c>
      <c r="B63" s="3" t="s">
        <v>534</v>
      </c>
      <c r="C63" s="3" t="s">
        <v>199</v>
      </c>
    </row>
    <row r="64" spans="1:3" ht="15">
      <c r="A64" s="9" t="s">
        <v>493</v>
      </c>
      <c r="B64" s="9" t="s">
        <v>13</v>
      </c>
      <c r="C64" s="9" t="s">
        <v>13</v>
      </c>
    </row>
    <row r="65" spans="1:3" ht="12.75">
      <c r="A65" s="2" t="s">
        <v>516</v>
      </c>
      <c r="B65" s="2" t="s">
        <v>13</v>
      </c>
      <c r="C65" s="2" t="s">
        <v>13</v>
      </c>
    </row>
    <row r="66" spans="1:3" ht="12.75">
      <c r="A66" t="s">
        <v>517</v>
      </c>
      <c r="B66" s="3">
        <v>0</v>
      </c>
      <c r="C66" s="3">
        <v>2127293</v>
      </c>
    </row>
    <row r="67" spans="1:3" ht="12.75">
      <c r="A67" t="s">
        <v>518</v>
      </c>
      <c r="B67" s="3">
        <v>0</v>
      </c>
      <c r="C67" s="3">
        <v>5358300</v>
      </c>
    </row>
    <row r="68" spans="1:3" ht="12.75">
      <c r="A68" t="s">
        <v>535</v>
      </c>
      <c r="B68" s="3">
        <v>0</v>
      </c>
      <c r="C68" s="3">
        <v>898628</v>
      </c>
    </row>
    <row r="69" spans="1:3" ht="12.75">
      <c r="A69" t="s">
        <v>519</v>
      </c>
      <c r="B69" s="3" t="s">
        <v>199</v>
      </c>
      <c r="C69" s="3" t="s">
        <v>536</v>
      </c>
    </row>
    <row r="70" spans="1:3" ht="12.75">
      <c r="A70" s="2" t="s">
        <v>537</v>
      </c>
      <c r="B70" s="2" t="s">
        <v>13</v>
      </c>
      <c r="C70" s="2" t="s">
        <v>13</v>
      </c>
    </row>
    <row r="71" spans="1:3" ht="12.75">
      <c r="A71" t="s">
        <v>538</v>
      </c>
      <c r="B71" s="3">
        <v>0</v>
      </c>
      <c r="C71" s="3">
        <v>1491234</v>
      </c>
    </row>
    <row r="72" spans="1:3" ht="12.75">
      <c r="A72" t="s">
        <v>539</v>
      </c>
      <c r="B72" s="3">
        <v>0</v>
      </c>
      <c r="C72" s="3">
        <v>45776</v>
      </c>
    </row>
    <row r="73" spans="1:3" ht="12.75">
      <c r="A73" t="s">
        <v>540</v>
      </c>
      <c r="B73" s="3" t="s">
        <v>199</v>
      </c>
      <c r="C73" s="3" t="s">
        <v>541</v>
      </c>
    </row>
    <row r="74" spans="1:3" ht="12.75">
      <c r="A74" t="s">
        <v>514</v>
      </c>
      <c r="B74" s="3" t="s">
        <v>199</v>
      </c>
      <c r="C74" s="3" t="s">
        <v>534</v>
      </c>
    </row>
    <row r="75" spans="1:3" ht="12.75">
      <c r="A75" s="2" t="s">
        <v>448</v>
      </c>
      <c r="B75" s="6">
        <f>SUM(B41:B74)</f>
        <v>9921231</v>
      </c>
      <c r="C75" s="6">
        <f>SUM(C41:C74)</f>
        <v>9921231</v>
      </c>
    </row>
    <row r="78" ht="12.75">
      <c r="A78" s="2" t="s">
        <v>542</v>
      </c>
    </row>
    <row r="79" spans="1:2" ht="12.75">
      <c r="A79" s="2" t="s">
        <v>465</v>
      </c>
      <c r="B79" s="2" t="s">
        <v>490</v>
      </c>
    </row>
    <row r="80" spans="2:3" ht="12.75">
      <c r="B80" t="s">
        <v>491</v>
      </c>
      <c r="C80" t="s">
        <v>492</v>
      </c>
    </row>
    <row r="81" spans="1:3" ht="15">
      <c r="A81" s="9" t="s">
        <v>543</v>
      </c>
      <c r="B81" s="9" t="s">
        <v>13</v>
      </c>
      <c r="C81" s="9" t="s">
        <v>13</v>
      </c>
    </row>
    <row r="82" spans="1:3" ht="12.75">
      <c r="A82" s="2" t="s">
        <v>494</v>
      </c>
      <c r="B82" s="2" t="s">
        <v>13</v>
      </c>
      <c r="C82" s="2" t="s">
        <v>13</v>
      </c>
    </row>
    <row r="83" spans="1:3" ht="12.75">
      <c r="A83" t="s">
        <v>495</v>
      </c>
      <c r="B83" s="3">
        <v>19624544</v>
      </c>
      <c r="C83" s="3">
        <v>0</v>
      </c>
    </row>
    <row r="84" spans="1:3" ht="12.75">
      <c r="A84" t="s">
        <v>544</v>
      </c>
      <c r="B84" s="3">
        <v>346647</v>
      </c>
      <c r="C84" s="3">
        <v>0</v>
      </c>
    </row>
    <row r="85" spans="1:3" ht="12.75">
      <c r="A85" t="s">
        <v>545</v>
      </c>
      <c r="B85" s="3">
        <v>4463039</v>
      </c>
      <c r="C85" s="3">
        <v>0</v>
      </c>
    </row>
    <row r="86" spans="1:3" ht="12.75">
      <c r="A86" t="s">
        <v>546</v>
      </c>
      <c r="B86" s="3">
        <v>1756623</v>
      </c>
      <c r="C86" s="3">
        <v>0</v>
      </c>
    </row>
    <row r="87" spans="1:3" ht="12.75">
      <c r="A87" t="s">
        <v>547</v>
      </c>
      <c r="B87" s="3">
        <v>12268241</v>
      </c>
      <c r="C87" s="3">
        <v>0</v>
      </c>
    </row>
    <row r="88" spans="1:3" ht="12.75">
      <c r="A88" t="s">
        <v>548</v>
      </c>
      <c r="B88" s="3">
        <v>353420</v>
      </c>
      <c r="C88" s="3">
        <v>0</v>
      </c>
    </row>
    <row r="89" spans="1:3" ht="12.75">
      <c r="A89" t="s">
        <v>549</v>
      </c>
      <c r="B89" s="3">
        <v>188232</v>
      </c>
      <c r="C89" s="3">
        <v>0</v>
      </c>
    </row>
    <row r="90" spans="1:3" ht="12.75">
      <c r="A90" t="s">
        <v>550</v>
      </c>
      <c r="B90" s="3">
        <v>-3928474</v>
      </c>
      <c r="C90" s="3">
        <v>0</v>
      </c>
    </row>
    <row r="91" spans="1:3" ht="12.75">
      <c r="A91" t="s">
        <v>551</v>
      </c>
      <c r="B91" s="3">
        <v>-18670</v>
      </c>
      <c r="C91" s="3">
        <v>0</v>
      </c>
    </row>
    <row r="92" spans="1:3" ht="12.75">
      <c r="A92" t="s">
        <v>552</v>
      </c>
      <c r="B92" s="3">
        <v>-5633762</v>
      </c>
      <c r="C92" s="3">
        <v>0</v>
      </c>
    </row>
    <row r="93" spans="1:3" ht="12.75">
      <c r="A93" t="s">
        <v>526</v>
      </c>
      <c r="B93" s="3">
        <v>-652029</v>
      </c>
      <c r="C93" s="3">
        <v>0</v>
      </c>
    </row>
    <row r="94" spans="1:3" ht="12.75">
      <c r="A94" t="s">
        <v>501</v>
      </c>
      <c r="B94" s="3">
        <v>-3633059</v>
      </c>
      <c r="C94" s="3">
        <v>0</v>
      </c>
    </row>
    <row r="95" spans="1:3" ht="12.75">
      <c r="A95" t="s">
        <v>502</v>
      </c>
      <c r="B95" s="3">
        <v>-309874</v>
      </c>
      <c r="C95" s="3">
        <v>0</v>
      </c>
    </row>
    <row r="96" spans="1:3" ht="12.75">
      <c r="A96" t="s">
        <v>553</v>
      </c>
      <c r="B96" s="3" t="s">
        <v>554</v>
      </c>
      <c r="C96" s="3" t="s">
        <v>199</v>
      </c>
    </row>
    <row r="97" spans="1:3" ht="12.75">
      <c r="A97" s="2" t="s">
        <v>505</v>
      </c>
      <c r="B97" s="2" t="s">
        <v>13</v>
      </c>
      <c r="C97" s="2" t="s">
        <v>13</v>
      </c>
    </row>
    <row r="98" spans="1:3" ht="12.75">
      <c r="A98" t="s">
        <v>528</v>
      </c>
      <c r="B98" s="3">
        <v>580699</v>
      </c>
      <c r="C98" s="3">
        <v>0</v>
      </c>
    </row>
    <row r="99" spans="1:3" ht="12.75">
      <c r="A99" t="s">
        <v>555</v>
      </c>
      <c r="B99" s="3">
        <v>2682130</v>
      </c>
      <c r="C99" s="3">
        <v>0</v>
      </c>
    </row>
    <row r="100" spans="1:3" ht="12.75">
      <c r="A100" t="s">
        <v>556</v>
      </c>
      <c r="B100" s="3">
        <v>39353</v>
      </c>
      <c r="C100" s="3">
        <v>0</v>
      </c>
    </row>
    <row r="101" spans="1:3" ht="12.75">
      <c r="A101" t="s">
        <v>557</v>
      </c>
      <c r="B101" s="3">
        <v>13126217</v>
      </c>
      <c r="C101" s="3">
        <v>0</v>
      </c>
    </row>
    <row r="102" spans="1:3" ht="12.75">
      <c r="A102" t="s">
        <v>509</v>
      </c>
      <c r="B102" s="3">
        <v>2336096</v>
      </c>
      <c r="C102" s="3">
        <v>0</v>
      </c>
    </row>
    <row r="103" spans="1:3" ht="12.75">
      <c r="A103" t="s">
        <v>532</v>
      </c>
      <c r="B103" s="3">
        <v>-160623</v>
      </c>
      <c r="C103" s="3">
        <v>0</v>
      </c>
    </row>
    <row r="104" spans="1:3" ht="12.75">
      <c r="A104" t="s">
        <v>510</v>
      </c>
      <c r="B104" s="3">
        <v>-118218</v>
      </c>
      <c r="C104" s="3">
        <v>0</v>
      </c>
    </row>
    <row r="105" spans="1:3" ht="12.75">
      <c r="A105" t="s">
        <v>558</v>
      </c>
      <c r="B105" s="3" t="s">
        <v>559</v>
      </c>
      <c r="C105" s="3" t="s">
        <v>199</v>
      </c>
    </row>
    <row r="106" spans="1:3" ht="12.75">
      <c r="A106" t="s">
        <v>560</v>
      </c>
      <c r="B106" s="3" t="s">
        <v>561</v>
      </c>
      <c r="C106" s="3" t="s">
        <v>199</v>
      </c>
    </row>
    <row r="107" spans="1:3" ht="15">
      <c r="A107" s="9" t="s">
        <v>562</v>
      </c>
      <c r="B107" s="9" t="s">
        <v>13</v>
      </c>
      <c r="C107" s="9" t="s">
        <v>13</v>
      </c>
    </row>
    <row r="108" spans="1:3" ht="12.75">
      <c r="A108" s="2" t="s">
        <v>563</v>
      </c>
      <c r="B108" s="2" t="s">
        <v>13</v>
      </c>
      <c r="C108" s="2" t="s">
        <v>13</v>
      </c>
    </row>
    <row r="109" spans="1:3" ht="12.75">
      <c r="A109" t="s">
        <v>564</v>
      </c>
      <c r="B109" s="3">
        <v>3593723</v>
      </c>
      <c r="C109" s="3">
        <v>0</v>
      </c>
    </row>
    <row r="110" spans="1:3" ht="12.75">
      <c r="A110" t="s">
        <v>565</v>
      </c>
      <c r="B110" s="3" t="s">
        <v>566</v>
      </c>
      <c r="C110" s="3" t="s">
        <v>199</v>
      </c>
    </row>
    <row r="111" spans="1:3" ht="12.75">
      <c r="A111" t="s">
        <v>567</v>
      </c>
      <c r="B111" s="3" t="s">
        <v>566</v>
      </c>
      <c r="C111" s="3" t="s">
        <v>199</v>
      </c>
    </row>
    <row r="112" spans="1:3" ht="15">
      <c r="A112" s="9" t="s">
        <v>543</v>
      </c>
      <c r="B112" s="9" t="s">
        <v>13</v>
      </c>
      <c r="C112" s="9" t="s">
        <v>13</v>
      </c>
    </row>
    <row r="113" spans="1:3" ht="12.75">
      <c r="A113" s="2" t="s">
        <v>516</v>
      </c>
      <c r="B113" s="2" t="s">
        <v>13</v>
      </c>
      <c r="C113" s="2" t="s">
        <v>13</v>
      </c>
    </row>
    <row r="114" spans="1:3" ht="12.75">
      <c r="A114" t="s">
        <v>568</v>
      </c>
      <c r="B114" s="3">
        <v>0</v>
      </c>
      <c r="C114" s="3">
        <v>21552553</v>
      </c>
    </row>
    <row r="115" spans="1:3" ht="12.75">
      <c r="A115" t="s">
        <v>569</v>
      </c>
      <c r="B115" s="3">
        <v>0</v>
      </c>
      <c r="C115" s="3">
        <v>1065197</v>
      </c>
    </row>
    <row r="116" spans="1:3" ht="12.75">
      <c r="A116" t="s">
        <v>535</v>
      </c>
      <c r="B116" s="3">
        <v>0</v>
      </c>
      <c r="C116" s="3">
        <v>20692782</v>
      </c>
    </row>
    <row r="117" spans="1:3" ht="12.75">
      <c r="A117" t="s">
        <v>570</v>
      </c>
      <c r="B117" s="3" t="s">
        <v>199</v>
      </c>
      <c r="C117" s="3" t="s">
        <v>561</v>
      </c>
    </row>
    <row r="118" spans="1:3" ht="12.75">
      <c r="A118" t="s">
        <v>560</v>
      </c>
      <c r="B118" s="3" t="s">
        <v>199</v>
      </c>
      <c r="C118" s="3" t="s">
        <v>561</v>
      </c>
    </row>
    <row r="119" spans="1:3" ht="15">
      <c r="A119" s="9" t="s">
        <v>562</v>
      </c>
      <c r="B119" s="9" t="s">
        <v>13</v>
      </c>
      <c r="C119" s="9" t="s">
        <v>13</v>
      </c>
    </row>
    <row r="120" spans="1:3" ht="12.75">
      <c r="A120" s="2" t="s">
        <v>571</v>
      </c>
      <c r="B120" s="2" t="s">
        <v>13</v>
      </c>
      <c r="C120" s="2" t="s">
        <v>13</v>
      </c>
    </row>
    <row r="121" spans="1:3" ht="12.75">
      <c r="A121" t="s">
        <v>572</v>
      </c>
      <c r="B121" s="3">
        <v>0</v>
      </c>
      <c r="C121" s="3">
        <v>3593723</v>
      </c>
    </row>
    <row r="122" spans="1:3" ht="12.75">
      <c r="A122" t="s">
        <v>573</v>
      </c>
      <c r="B122" s="3" t="s">
        <v>199</v>
      </c>
      <c r="C122" s="3" t="s">
        <v>566</v>
      </c>
    </row>
    <row r="123" spans="1:3" ht="12.75">
      <c r="A123" t="s">
        <v>567</v>
      </c>
      <c r="B123" s="3" t="s">
        <v>199</v>
      </c>
      <c r="C123" s="3" t="s">
        <v>566</v>
      </c>
    </row>
    <row r="124" spans="1:3" ht="12.75">
      <c r="A124" s="2" t="s">
        <v>448</v>
      </c>
      <c r="B124" s="6">
        <f>SUM(B81:B123)</f>
        <v>46904255</v>
      </c>
      <c r="C124" s="6">
        <f>SUM(C81:C123)</f>
        <v>46904255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574</v>
      </c>
    </row>
    <row r="6" spans="1:5" ht="12.75">
      <c r="A6" s="2" t="s">
        <v>575</v>
      </c>
      <c r="B6" s="2" t="s">
        <v>576</v>
      </c>
      <c r="C6" s="2" t="s">
        <v>577</v>
      </c>
      <c r="D6" s="2" t="s">
        <v>578</v>
      </c>
      <c r="E6" s="2" t="s">
        <v>579</v>
      </c>
    </row>
    <row r="7" spans="1:5" ht="12.75">
      <c r="A7" t="s">
        <v>580</v>
      </c>
      <c r="B7" t="s">
        <v>581</v>
      </c>
      <c r="C7" t="s">
        <v>199</v>
      </c>
      <c r="D7" t="s">
        <v>582</v>
      </c>
      <c r="E7" t="s">
        <v>583</v>
      </c>
    </row>
    <row r="8" spans="1:2" ht="12.75">
      <c r="A8" t="s">
        <v>584</v>
      </c>
      <c r="B8" t="s">
        <v>585</v>
      </c>
    </row>
    <row r="9" spans="1:2" ht="12.75">
      <c r="A9" t="s">
        <v>586</v>
      </c>
      <c r="B9" t="s">
        <v>587</v>
      </c>
    </row>
    <row r="10" spans="1:5" ht="12.75">
      <c r="A10" t="s">
        <v>588</v>
      </c>
      <c r="B10" t="s">
        <v>199</v>
      </c>
      <c r="C10" t="s">
        <v>199</v>
      </c>
      <c r="D10" t="s">
        <v>199</v>
      </c>
    </row>
    <row r="11" spans="1:5" ht="12.75">
      <c r="A11" t="s">
        <v>589</v>
      </c>
      <c r="B11" t="s">
        <v>590</v>
      </c>
      <c r="C11" t="s">
        <v>199</v>
      </c>
      <c r="D11" t="s">
        <v>590</v>
      </c>
      <c r="E11" t="s">
        <v>591</v>
      </c>
    </row>
    <row r="12" spans="1:5" ht="12.75">
      <c r="A12" t="s">
        <v>592</v>
      </c>
      <c r="B12" t="s">
        <v>593</v>
      </c>
      <c r="C12" t="s">
        <v>199</v>
      </c>
      <c r="D12" t="s">
        <v>593</v>
      </c>
      <c r="E12" t="s">
        <v>594</v>
      </c>
    </row>
    <row r="13" spans="1:5" ht="12.75">
      <c r="A13" t="s">
        <v>595</v>
      </c>
      <c r="B13" t="s">
        <v>199</v>
      </c>
      <c r="C13" t="s">
        <v>199</v>
      </c>
      <c r="D13" t="s">
        <v>199</v>
      </c>
    </row>
    <row r="14" spans="1:5" ht="12.75">
      <c r="A14" t="s">
        <v>596</v>
      </c>
      <c r="B14" t="s">
        <v>597</v>
      </c>
      <c r="C14" t="s">
        <v>199</v>
      </c>
      <c r="D14" t="s">
        <v>597</v>
      </c>
      <c r="E14" t="s">
        <v>598</v>
      </c>
    </row>
    <row r="15" spans="1:5" ht="12.75">
      <c r="A15" t="s">
        <v>599</v>
      </c>
      <c r="B15" t="s">
        <v>600</v>
      </c>
      <c r="C15" t="s">
        <v>199</v>
      </c>
      <c r="D15" t="s">
        <v>600</v>
      </c>
      <c r="E15" t="s">
        <v>601</v>
      </c>
    </row>
    <row r="16" spans="1:5" ht="12.75">
      <c r="A16" t="s">
        <v>602</v>
      </c>
      <c r="B16" t="s">
        <v>603</v>
      </c>
      <c r="C16" t="s">
        <v>199</v>
      </c>
      <c r="D16" t="s">
        <v>603</v>
      </c>
      <c r="E16" t="s">
        <v>604</v>
      </c>
    </row>
    <row r="17" spans="1:5" ht="12.75">
      <c r="A17" t="s">
        <v>605</v>
      </c>
      <c r="B17" t="s">
        <v>606</v>
      </c>
      <c r="C17" t="s">
        <v>199</v>
      </c>
      <c r="D17" t="s">
        <v>606</v>
      </c>
      <c r="E17" t="s">
        <v>607</v>
      </c>
    </row>
    <row r="18" spans="1:5" ht="12.75">
      <c r="A18" t="s">
        <v>608</v>
      </c>
      <c r="B18" t="s">
        <v>609</v>
      </c>
      <c r="C18" t="s">
        <v>199</v>
      </c>
      <c r="D18" t="s">
        <v>609</v>
      </c>
      <c r="E18" t="s">
        <v>610</v>
      </c>
    </row>
    <row r="19" spans="1:5" ht="12.75">
      <c r="A19" t="s">
        <v>611</v>
      </c>
      <c r="B19" t="s">
        <v>612</v>
      </c>
      <c r="C19" t="s">
        <v>199</v>
      </c>
      <c r="D19" t="s">
        <v>612</v>
      </c>
      <c r="E19" t="s">
        <v>613</v>
      </c>
    </row>
    <row r="20" spans="1:5" ht="12.75">
      <c r="A20" t="s">
        <v>614</v>
      </c>
      <c r="B20" t="s">
        <v>615</v>
      </c>
      <c r="C20" t="s">
        <v>199</v>
      </c>
      <c r="D20" t="s">
        <v>615</v>
      </c>
      <c r="E20" t="s">
        <v>616</v>
      </c>
    </row>
    <row r="21" spans="1:5" ht="12.75">
      <c r="A21" t="s">
        <v>617</v>
      </c>
      <c r="B21" t="s">
        <v>618</v>
      </c>
      <c r="C21" t="s">
        <v>199</v>
      </c>
      <c r="D21" t="s">
        <v>619</v>
      </c>
      <c r="E21" t="s">
        <v>620</v>
      </c>
    </row>
    <row r="22" spans="1:5" ht="12.75">
      <c r="A22" t="s">
        <v>621</v>
      </c>
      <c r="B22" t="s">
        <v>199</v>
      </c>
      <c r="C22" t="s">
        <v>199</v>
      </c>
      <c r="D22" t="s">
        <v>199</v>
      </c>
    </row>
    <row r="23" spans="1:5" ht="12.75">
      <c r="A23" t="s">
        <v>622</v>
      </c>
      <c r="B23" t="s">
        <v>623</v>
      </c>
      <c r="C23" t="s">
        <v>199</v>
      </c>
      <c r="D23" t="s">
        <v>623</v>
      </c>
      <c r="E23" t="s">
        <v>624</v>
      </c>
    </row>
    <row r="24" spans="1:5" ht="12.75">
      <c r="A24" t="s">
        <v>625</v>
      </c>
      <c r="B24" t="s">
        <v>199</v>
      </c>
      <c r="C24" t="s">
        <v>199</v>
      </c>
      <c r="D24" t="s">
        <v>199</v>
      </c>
    </row>
    <row r="25" spans="1:5" ht="12.75">
      <c r="A25" t="s">
        <v>626</v>
      </c>
      <c r="B25" t="s">
        <v>627</v>
      </c>
      <c r="C25" t="s">
        <v>199</v>
      </c>
      <c r="D25" t="s">
        <v>628</v>
      </c>
      <c r="E25" t="s">
        <v>629</v>
      </c>
    </row>
    <row r="26" spans="1:5" ht="12.75">
      <c r="A26" t="s">
        <v>630</v>
      </c>
      <c r="B26" t="s">
        <v>199</v>
      </c>
      <c r="C26" t="s">
        <v>199</v>
      </c>
      <c r="D26" t="s">
        <v>199</v>
      </c>
    </row>
    <row r="27" spans="1:5" ht="12.75">
      <c r="A27" t="s">
        <v>631</v>
      </c>
      <c r="B27" t="s">
        <v>632</v>
      </c>
      <c r="C27" t="s">
        <v>199</v>
      </c>
      <c r="D27" t="s">
        <v>632</v>
      </c>
      <c r="E27" t="s">
        <v>633</v>
      </c>
    </row>
    <row r="28" spans="1:5" ht="12.75">
      <c r="A28" t="s">
        <v>634</v>
      </c>
      <c r="B28" t="s">
        <v>635</v>
      </c>
      <c r="C28" t="s">
        <v>199</v>
      </c>
      <c r="D28" t="s">
        <v>635</v>
      </c>
      <c r="E28" t="s">
        <v>636</v>
      </c>
    </row>
    <row r="29" spans="1:5" ht="12.75">
      <c r="A29" t="s">
        <v>637</v>
      </c>
      <c r="B29" t="s">
        <v>199</v>
      </c>
      <c r="C29" t="s">
        <v>199</v>
      </c>
      <c r="D29" t="s">
        <v>199</v>
      </c>
    </row>
    <row r="30" spans="1:5" ht="12.75">
      <c r="A30" t="s">
        <v>638</v>
      </c>
      <c r="B30" t="s">
        <v>639</v>
      </c>
      <c r="C30" t="s">
        <v>199</v>
      </c>
      <c r="D30" t="s">
        <v>639</v>
      </c>
      <c r="E30" t="s">
        <v>640</v>
      </c>
    </row>
    <row r="31" spans="1:5" ht="12.75">
      <c r="A31" s="2" t="s">
        <v>297</v>
      </c>
      <c r="B31" s="2" t="s">
        <v>641</v>
      </c>
      <c r="C31" s="2" t="s">
        <v>199</v>
      </c>
      <c r="D31" s="2" t="s">
        <v>642</v>
      </c>
    </row>
    <row r="32" spans="1:5" ht="12.75">
      <c r="A32" t="s">
        <v>643</v>
      </c>
      <c r="B32" t="s">
        <v>644</v>
      </c>
      <c r="C32" t="s">
        <v>199</v>
      </c>
      <c r="D32" t="s">
        <v>644</v>
      </c>
      <c r="E32" t="s">
        <v>645</v>
      </c>
    </row>
    <row r="33" spans="1:5" ht="12.75">
      <c r="A33" s="2" t="s">
        <v>646</v>
      </c>
      <c r="B33" s="2" t="s">
        <v>647</v>
      </c>
      <c r="C33" s="2" t="s">
        <v>199</v>
      </c>
      <c r="D33" s="2" t="s">
        <v>648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88</v>
      </c>
    </row>
    <row r="2" ht="12.75">
      <c r="A2" s="2" t="s">
        <v>72</v>
      </c>
    </row>
    <row r="3" ht="12.75">
      <c r="A3" s="2" t="s">
        <v>73</v>
      </c>
    </row>
    <row r="4" ht="12.75">
      <c r="A4" s="2" t="s">
        <v>74</v>
      </c>
    </row>
    <row r="6" spans="2:17" ht="15.75">
      <c r="B6" s="4" t="s">
        <v>89</v>
      </c>
      <c r="E6" s="4" t="s">
        <v>90</v>
      </c>
      <c r="H6" s="4" t="s">
        <v>91</v>
      </c>
      <c r="K6" s="2" t="s">
        <v>92</v>
      </c>
      <c r="N6" s="2" t="s">
        <v>93</v>
      </c>
      <c r="Q6" s="2" t="s">
        <v>94</v>
      </c>
    </row>
    <row r="7" spans="1:19" ht="12.75">
      <c r="A7" s="2" t="s">
        <v>13</v>
      </c>
      <c r="B7" s="2" t="s">
        <v>79</v>
      </c>
      <c r="C7" s="2" t="s">
        <v>80</v>
      </c>
      <c r="D7" s="2" t="s">
        <v>4</v>
      </c>
      <c r="E7" s="2" t="s">
        <v>79</v>
      </c>
      <c r="F7" s="2" t="s">
        <v>80</v>
      </c>
      <c r="G7" s="2" t="s">
        <v>4</v>
      </c>
      <c r="H7" s="2" t="s">
        <v>79</v>
      </c>
      <c r="I7" s="2" t="s">
        <v>80</v>
      </c>
      <c r="J7" s="2" t="s">
        <v>4</v>
      </c>
      <c r="K7" s="2" t="s">
        <v>79</v>
      </c>
      <c r="L7" s="2" t="s">
        <v>80</v>
      </c>
      <c r="M7" s="2" t="s">
        <v>4</v>
      </c>
      <c r="N7" s="2" t="s">
        <v>79</v>
      </c>
      <c r="O7" s="2" t="s">
        <v>80</v>
      </c>
      <c r="P7" s="2" t="s">
        <v>4</v>
      </c>
      <c r="Q7" s="2" t="s">
        <v>79</v>
      </c>
      <c r="R7" s="2" t="s">
        <v>80</v>
      </c>
      <c r="S7" s="2" t="s">
        <v>4</v>
      </c>
    </row>
    <row r="8" spans="1:19" ht="12.75">
      <c r="A8" t="s">
        <v>81</v>
      </c>
      <c r="B8" s="3" t="s">
        <v>95</v>
      </c>
      <c r="C8" s="3" t="s">
        <v>96</v>
      </c>
      <c r="D8" s="3" t="s">
        <v>97</v>
      </c>
      <c r="E8" s="3">
        <v>191586</v>
      </c>
      <c r="F8" s="3">
        <v>195238</v>
      </c>
      <c r="G8" s="3">
        <v>173013</v>
      </c>
      <c r="H8" s="3">
        <v>61573</v>
      </c>
      <c r="I8" s="3">
        <v>66367</v>
      </c>
      <c r="J8" s="3">
        <v>63235</v>
      </c>
      <c r="K8" s="3">
        <v>130013</v>
      </c>
      <c r="L8" s="3">
        <v>128871</v>
      </c>
      <c r="M8" s="3">
        <v>109778</v>
      </c>
      <c r="N8" s="3">
        <v>158</v>
      </c>
      <c r="O8" s="3">
        <v>206</v>
      </c>
      <c r="P8" s="3">
        <v>90</v>
      </c>
      <c r="Q8" s="3">
        <v>26935</v>
      </c>
      <c r="R8" s="3">
        <v>29252</v>
      </c>
      <c r="S8" s="3">
        <v>377</v>
      </c>
    </row>
    <row r="9" spans="1:19" ht="12.75">
      <c r="A9" t="s">
        <v>82</v>
      </c>
      <c r="B9" s="3" t="s">
        <v>98</v>
      </c>
      <c r="C9" s="3" t="s">
        <v>99</v>
      </c>
      <c r="D9" s="3" t="s">
        <v>100</v>
      </c>
      <c r="E9" s="3">
        <v>102102</v>
      </c>
      <c r="F9" s="3">
        <v>102643</v>
      </c>
      <c r="G9" s="3">
        <v>95131</v>
      </c>
      <c r="H9" s="3">
        <v>47174</v>
      </c>
      <c r="I9" s="3">
        <v>48450</v>
      </c>
      <c r="J9" s="3">
        <v>47557</v>
      </c>
      <c r="K9" s="3">
        <v>54928</v>
      </c>
      <c r="L9" s="3">
        <v>54193</v>
      </c>
      <c r="M9" s="3">
        <v>47574</v>
      </c>
      <c r="N9" s="3">
        <v>192</v>
      </c>
      <c r="O9" s="3">
        <v>51</v>
      </c>
      <c r="P9" s="3">
        <v>48</v>
      </c>
      <c r="Q9" s="3">
        <v>8191</v>
      </c>
      <c r="R9" s="3">
        <v>9053</v>
      </c>
      <c r="S9" s="3">
        <v>356</v>
      </c>
    </row>
    <row r="10" spans="1:19" ht="12.75">
      <c r="A10" t="s">
        <v>83</v>
      </c>
      <c r="B10" s="3" t="s">
        <v>101</v>
      </c>
      <c r="C10" s="3" t="s">
        <v>102</v>
      </c>
      <c r="D10" s="3" t="s">
        <v>103</v>
      </c>
      <c r="E10" s="3">
        <v>63616</v>
      </c>
      <c r="F10" s="3">
        <v>61292</v>
      </c>
      <c r="G10" s="3">
        <v>66297</v>
      </c>
      <c r="H10" s="3">
        <v>31113</v>
      </c>
      <c r="I10" s="3">
        <v>30915</v>
      </c>
      <c r="J10" s="3">
        <v>31114</v>
      </c>
      <c r="K10" s="3">
        <v>32503</v>
      </c>
      <c r="L10" s="3">
        <v>30377</v>
      </c>
      <c r="M10" s="3">
        <v>35183</v>
      </c>
      <c r="N10" s="3">
        <v>130</v>
      </c>
      <c r="O10" s="3">
        <v>5</v>
      </c>
      <c r="P10" s="3">
        <v>57</v>
      </c>
      <c r="Q10" s="3">
        <v>4275</v>
      </c>
      <c r="R10" s="3">
        <v>4832</v>
      </c>
      <c r="S10" s="3">
        <v>66</v>
      </c>
    </row>
    <row r="11" spans="1:19" ht="12.75">
      <c r="A11" t="s">
        <v>84</v>
      </c>
      <c r="B11" s="3" t="s">
        <v>104</v>
      </c>
      <c r="C11" s="3" t="s">
        <v>105</v>
      </c>
      <c r="D11" s="3" t="s">
        <v>106</v>
      </c>
      <c r="E11" s="3">
        <v>58245</v>
      </c>
      <c r="F11" s="3">
        <v>55282</v>
      </c>
      <c r="G11" s="3">
        <v>58169</v>
      </c>
      <c r="H11" s="3">
        <v>24214</v>
      </c>
      <c r="I11" s="3">
        <v>24108</v>
      </c>
      <c r="J11" s="3">
        <v>24192</v>
      </c>
      <c r="K11" s="3">
        <v>34031</v>
      </c>
      <c r="L11" s="3">
        <v>31174</v>
      </c>
      <c r="M11" s="3">
        <v>33978</v>
      </c>
      <c r="N11" s="3">
        <v>92</v>
      </c>
      <c r="O11" s="3">
        <v>17</v>
      </c>
      <c r="P11" s="3">
        <v>20</v>
      </c>
      <c r="Q11" s="3">
        <v>4268</v>
      </c>
      <c r="R11" s="3">
        <v>4656</v>
      </c>
      <c r="S11" s="3">
        <v>76</v>
      </c>
    </row>
    <row r="12" spans="2:19" ht="12.75">
      <c r="B12" s="3" t="s">
        <v>107</v>
      </c>
      <c r="C12" s="3" t="s">
        <v>108</v>
      </c>
      <c r="D12" s="3" t="s">
        <v>109</v>
      </c>
      <c r="E12" s="3">
        <v>70778</v>
      </c>
      <c r="F12" s="3">
        <v>68101</v>
      </c>
      <c r="G12" s="3">
        <v>70122</v>
      </c>
      <c r="H12" s="3">
        <v>31188</v>
      </c>
      <c r="I12" s="3">
        <v>31168</v>
      </c>
      <c r="J12" s="3">
        <v>31068</v>
      </c>
      <c r="K12" s="3">
        <v>39591</v>
      </c>
      <c r="L12" s="3">
        <v>36933</v>
      </c>
      <c r="M12" s="3">
        <v>39054</v>
      </c>
      <c r="N12" s="3">
        <v>122</v>
      </c>
      <c r="O12" s="3">
        <v>22</v>
      </c>
      <c r="P12" s="3">
        <v>43</v>
      </c>
      <c r="Q12" s="3">
        <v>5684</v>
      </c>
      <c r="R12" s="3">
        <v>6190</v>
      </c>
      <c r="S12" s="3">
        <v>106</v>
      </c>
    </row>
    <row r="14" ht="12.75">
      <c r="A14" s="2" t="s">
        <v>110</v>
      </c>
    </row>
    <row r="15" ht="12.75">
      <c r="A15" s="2" t="s">
        <v>111</v>
      </c>
    </row>
    <row r="16" ht="12.75">
      <c r="A16" s="2" t="s">
        <v>112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113</v>
      </c>
    </row>
    <row r="2" ht="12.75">
      <c r="A2" s="2" t="s">
        <v>72</v>
      </c>
    </row>
    <row r="3" ht="12.75">
      <c r="A3" s="2" t="s">
        <v>73</v>
      </c>
    </row>
    <row r="4" ht="12.75">
      <c r="A4" s="2" t="s">
        <v>74</v>
      </c>
    </row>
    <row r="5" spans="1:5" ht="15.75">
      <c r="A5" s="4" t="s">
        <v>114</v>
      </c>
      <c r="E5" s="4" t="s">
        <v>115</v>
      </c>
    </row>
    <row r="6" spans="1:11" ht="12.75">
      <c r="A6" s="2" t="s">
        <v>116</v>
      </c>
      <c r="E6" s="2" t="s">
        <v>117</v>
      </c>
      <c r="H6" s="2" t="s">
        <v>118</v>
      </c>
      <c r="K6" s="2" t="s">
        <v>119</v>
      </c>
    </row>
    <row r="7" spans="1:13" ht="12.75">
      <c r="A7" s="2" t="s">
        <v>13</v>
      </c>
      <c r="B7" s="2" t="s">
        <v>79</v>
      </c>
      <c r="C7" s="2" t="s">
        <v>80</v>
      </c>
      <c r="D7" s="2" t="s">
        <v>4</v>
      </c>
      <c r="E7" s="2" t="s">
        <v>79</v>
      </c>
      <c r="F7" s="2" t="s">
        <v>80</v>
      </c>
      <c r="G7" s="2" t="s">
        <v>4</v>
      </c>
      <c r="H7" s="2" t="s">
        <v>79</v>
      </c>
      <c r="I7" s="2" t="s">
        <v>80</v>
      </c>
      <c r="J7" s="2" t="s">
        <v>4</v>
      </c>
      <c r="K7" s="2" t="s">
        <v>79</v>
      </c>
      <c r="L7" s="2" t="s">
        <v>80</v>
      </c>
      <c r="M7" s="2" t="s">
        <v>4</v>
      </c>
    </row>
    <row r="8" spans="1:13" ht="12.75">
      <c r="A8" t="s">
        <v>81</v>
      </c>
      <c r="B8">
        <v>154</v>
      </c>
      <c r="C8">
        <v>152</v>
      </c>
      <c r="D8">
        <v>114</v>
      </c>
      <c r="E8">
        <v>22.49</v>
      </c>
      <c r="F8">
        <v>22.88</v>
      </c>
      <c r="G8">
        <v>21.75</v>
      </c>
      <c r="H8">
        <v>2.07</v>
      </c>
      <c r="I8">
        <v>2.32</v>
      </c>
      <c r="J8">
        <v>2.42</v>
      </c>
      <c r="K8">
        <v>1.87</v>
      </c>
      <c r="L8">
        <v>1.69</v>
      </c>
      <c r="M8">
        <v>3.01</v>
      </c>
    </row>
    <row r="9" spans="1:13" ht="12.75">
      <c r="A9" t="s">
        <v>82</v>
      </c>
      <c r="B9">
        <v>213</v>
      </c>
      <c r="C9">
        <v>236</v>
      </c>
      <c r="D9">
        <v>206</v>
      </c>
      <c r="E9">
        <v>32.1</v>
      </c>
      <c r="F9">
        <v>26.71</v>
      </c>
      <c r="G9">
        <v>24.3</v>
      </c>
      <c r="H9">
        <v>5.93</v>
      </c>
      <c r="I9">
        <v>5.33</v>
      </c>
      <c r="J9">
        <v>5.8</v>
      </c>
      <c r="K9">
        <v>8.41</v>
      </c>
      <c r="L9">
        <v>4.54</v>
      </c>
      <c r="M9">
        <v>4.78</v>
      </c>
    </row>
    <row r="10" spans="1:13" ht="12.75">
      <c r="A10" t="s">
        <v>83</v>
      </c>
      <c r="B10">
        <v>1672</v>
      </c>
      <c r="C10">
        <v>1615</v>
      </c>
      <c r="D10">
        <v>1541</v>
      </c>
      <c r="E10">
        <v>31.87</v>
      </c>
      <c r="F10">
        <v>32.22</v>
      </c>
      <c r="G10">
        <v>30.85</v>
      </c>
      <c r="H10">
        <v>9.92</v>
      </c>
      <c r="I10">
        <v>11.13</v>
      </c>
      <c r="J10">
        <v>8.44</v>
      </c>
      <c r="K10">
        <v>10.55</v>
      </c>
      <c r="L10">
        <v>11.82</v>
      </c>
      <c r="M10">
        <v>11.43</v>
      </c>
    </row>
    <row r="11" spans="1:13" ht="12.75">
      <c r="A11" t="s">
        <v>84</v>
      </c>
      <c r="B11">
        <v>1724</v>
      </c>
      <c r="C11">
        <v>1600</v>
      </c>
      <c r="D11">
        <v>1521</v>
      </c>
      <c r="E11">
        <v>33.18</v>
      </c>
      <c r="F11">
        <v>34.74</v>
      </c>
      <c r="G11">
        <v>32.91</v>
      </c>
      <c r="H11">
        <v>11.39</v>
      </c>
      <c r="I11">
        <v>12.27</v>
      </c>
      <c r="J11">
        <v>13.29</v>
      </c>
      <c r="K11">
        <v>11.04</v>
      </c>
      <c r="L11">
        <v>11.99</v>
      </c>
      <c r="M11">
        <v>11.16</v>
      </c>
    </row>
    <row r="12" spans="1:13" ht="12.75">
      <c r="A12" s="2" t="s">
        <v>120</v>
      </c>
      <c r="B12" s="2">
        <v>3763</v>
      </c>
      <c r="C12" s="2">
        <v>3603</v>
      </c>
      <c r="D12" s="2">
        <v>3382</v>
      </c>
      <c r="E12" s="2">
        <v>32.1</v>
      </c>
      <c r="F12" s="2">
        <v>32.59</v>
      </c>
      <c r="G12" s="2">
        <v>31.07</v>
      </c>
      <c r="H12" s="2">
        <v>10.05</v>
      </c>
      <c r="I12" s="2">
        <v>10.88</v>
      </c>
      <c r="J12" s="2">
        <v>10.26</v>
      </c>
      <c r="K12" s="2">
        <v>10.3</v>
      </c>
      <c r="L12" s="2">
        <v>10.99</v>
      </c>
      <c r="M12" s="2">
        <v>10.62</v>
      </c>
    </row>
    <row r="13" ht="12.75">
      <c r="A13" s="2" t="s">
        <v>121</v>
      </c>
    </row>
    <row r="14" ht="12.75">
      <c r="A14" s="2" t="s">
        <v>122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123</v>
      </c>
    </row>
    <row r="2" ht="12.75">
      <c r="A2" s="2" t="s">
        <v>72</v>
      </c>
    </row>
    <row r="3" ht="12.75">
      <c r="A3" s="2" t="s">
        <v>73</v>
      </c>
    </row>
    <row r="4" ht="12.75">
      <c r="A4" s="2" t="s">
        <v>74</v>
      </c>
    </row>
    <row r="6" spans="1:5" ht="15.75">
      <c r="A6" s="4" t="s">
        <v>124</v>
      </c>
      <c r="E6" s="4" t="s">
        <v>125</v>
      </c>
    </row>
    <row r="7" ht="15.75">
      <c r="I7" s="4" t="s">
        <v>126</v>
      </c>
    </row>
    <row r="8" spans="1:12" ht="12.75">
      <c r="A8" s="2" t="s">
        <v>127</v>
      </c>
      <c r="B8" s="2" t="s">
        <v>79</v>
      </c>
      <c r="C8" s="2" t="s">
        <v>80</v>
      </c>
      <c r="D8" s="2" t="s">
        <v>4</v>
      </c>
      <c r="E8" s="2" t="s">
        <v>13</v>
      </c>
      <c r="F8" s="2" t="s">
        <v>79</v>
      </c>
      <c r="G8" s="2" t="s">
        <v>80</v>
      </c>
      <c r="H8" s="2" t="s">
        <v>4</v>
      </c>
      <c r="I8" s="2" t="s">
        <v>128</v>
      </c>
      <c r="J8" s="2" t="s">
        <v>79</v>
      </c>
      <c r="K8" s="2" t="s">
        <v>80</v>
      </c>
      <c r="L8" s="2" t="s">
        <v>4</v>
      </c>
    </row>
    <row r="9" spans="1:12" ht="12.75">
      <c r="A9" s="2" t="s">
        <v>129</v>
      </c>
      <c r="B9" s="3">
        <v>55.4</v>
      </c>
      <c r="C9" s="3">
        <v>56.2</v>
      </c>
      <c r="D9" s="3">
        <v>38.4</v>
      </c>
      <c r="E9" t="s">
        <v>130</v>
      </c>
      <c r="F9" s="3">
        <v>2368395</v>
      </c>
      <c r="G9" s="3">
        <v>2424239</v>
      </c>
      <c r="H9" s="3">
        <v>1684289</v>
      </c>
      <c r="I9" t="s">
        <v>131</v>
      </c>
      <c r="J9" s="3">
        <v>42751</v>
      </c>
      <c r="K9" s="3">
        <v>43136</v>
      </c>
      <c r="L9" s="3">
        <v>43862</v>
      </c>
    </row>
    <row r="10" spans="1:12" ht="12.75">
      <c r="A10" s="2" t="s">
        <v>132</v>
      </c>
      <c r="B10" s="3">
        <v>0</v>
      </c>
      <c r="C10" s="3">
        <v>0</v>
      </c>
      <c r="D10" s="3">
        <v>0</v>
      </c>
      <c r="E10" t="s">
        <v>133</v>
      </c>
      <c r="F10" s="3">
        <v>0</v>
      </c>
      <c r="G10" s="3">
        <v>0</v>
      </c>
      <c r="H10" s="3">
        <v>0</v>
      </c>
      <c r="I10" t="s">
        <v>131</v>
      </c>
      <c r="J10" s="3">
        <v>0</v>
      </c>
      <c r="K10" s="3">
        <v>0</v>
      </c>
      <c r="L10" s="3">
        <v>0</v>
      </c>
    </row>
    <row r="11" spans="1:12" ht="12.75">
      <c r="A11" s="2" t="s">
        <v>134</v>
      </c>
      <c r="B11" s="3">
        <v>7.1</v>
      </c>
      <c r="C11" s="3">
        <v>4.01</v>
      </c>
      <c r="D11" s="3">
        <v>4.38</v>
      </c>
      <c r="E11" t="s">
        <v>135</v>
      </c>
      <c r="F11" s="3">
        <v>259629</v>
      </c>
      <c r="G11" s="3">
        <v>227699</v>
      </c>
      <c r="H11" s="3">
        <v>221970</v>
      </c>
      <c r="I11" t="s">
        <v>131</v>
      </c>
      <c r="J11" s="3">
        <v>36567</v>
      </c>
      <c r="K11" s="3">
        <v>56783</v>
      </c>
      <c r="L11" s="3">
        <v>50678</v>
      </c>
    </row>
    <row r="12" spans="1:12" ht="12.75">
      <c r="A12" s="2" t="s">
        <v>136</v>
      </c>
      <c r="B12" s="3">
        <v>0</v>
      </c>
      <c r="C12" s="3">
        <v>0</v>
      </c>
      <c r="D12" s="3">
        <v>0</v>
      </c>
      <c r="E12" t="s">
        <v>137</v>
      </c>
      <c r="F12" s="3">
        <v>0</v>
      </c>
      <c r="G12" s="3">
        <v>0</v>
      </c>
      <c r="H12" s="3">
        <v>0</v>
      </c>
      <c r="I12" t="s">
        <v>131</v>
      </c>
      <c r="J12" s="3">
        <v>0</v>
      </c>
      <c r="K12" s="3">
        <v>0</v>
      </c>
      <c r="L12" s="3">
        <v>0</v>
      </c>
    </row>
    <row r="13" spans="1:12" ht="12.75">
      <c r="A13" s="2" t="s">
        <v>138</v>
      </c>
      <c r="B13" s="3">
        <v>84</v>
      </c>
      <c r="C13" s="3">
        <v>39</v>
      </c>
      <c r="D13" s="3">
        <v>59</v>
      </c>
      <c r="E13" t="s">
        <v>139</v>
      </c>
      <c r="F13" s="3">
        <v>2505791</v>
      </c>
      <c r="G13" s="3">
        <v>2708626</v>
      </c>
      <c r="H13" s="3">
        <v>2262974</v>
      </c>
      <c r="I13" t="s">
        <v>140</v>
      </c>
      <c r="J13" s="3">
        <v>29831</v>
      </c>
      <c r="K13" s="3">
        <v>69452</v>
      </c>
      <c r="L13" s="3">
        <v>38355</v>
      </c>
    </row>
    <row r="14" spans="1:12" ht="12.75">
      <c r="A14" s="2" t="s">
        <v>141</v>
      </c>
      <c r="B14" s="3">
        <v>181</v>
      </c>
      <c r="C14" s="3">
        <v>211</v>
      </c>
      <c r="D14" s="3">
        <v>227</v>
      </c>
      <c r="E14" t="s">
        <v>142</v>
      </c>
      <c r="F14" s="3">
        <v>2617955</v>
      </c>
      <c r="G14" s="3">
        <v>2438504</v>
      </c>
      <c r="H14" s="3">
        <v>3926511</v>
      </c>
      <c r="I14" t="s">
        <v>143</v>
      </c>
      <c r="J14" s="3">
        <v>14464</v>
      </c>
      <c r="K14" s="3">
        <v>11557</v>
      </c>
      <c r="L14" s="3">
        <v>17297</v>
      </c>
    </row>
    <row r="15" spans="1:12" ht="12.75">
      <c r="A15" s="2" t="s">
        <v>144</v>
      </c>
      <c r="B15" s="3">
        <v>8</v>
      </c>
      <c r="C15" s="3">
        <v>12</v>
      </c>
      <c r="D15" s="3">
        <v>8</v>
      </c>
      <c r="E15" t="s">
        <v>145</v>
      </c>
      <c r="F15" s="3">
        <v>13459</v>
      </c>
      <c r="G15" s="3">
        <v>53393</v>
      </c>
      <c r="H15" s="3">
        <v>64564</v>
      </c>
      <c r="I15" t="s">
        <v>143</v>
      </c>
      <c r="J15" s="3">
        <v>1682</v>
      </c>
      <c r="K15" s="3">
        <v>4449</v>
      </c>
      <c r="L15" s="3">
        <v>8071</v>
      </c>
    </row>
    <row r="16" ht="12.75">
      <c r="A16" s="2" t="s">
        <v>146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147</v>
      </c>
    </row>
    <row r="3" spans="1:3" ht="12.75">
      <c r="A3" s="2" t="s">
        <v>148</v>
      </c>
    </row>
    <row r="4" spans="1:3" ht="12.75">
      <c r="A4" s="2" t="s">
        <v>149</v>
      </c>
      <c r="C4" t="s">
        <v>150</v>
      </c>
    </row>
    <row r="5" spans="1:3" ht="12.75">
      <c r="A5" s="2" t="s">
        <v>151</v>
      </c>
      <c r="C5" t="s">
        <v>152</v>
      </c>
    </row>
    <row r="6" spans="1:3" ht="12.75">
      <c r="A6" s="2" t="s">
        <v>153</v>
      </c>
      <c r="C6" t="s">
        <v>154</v>
      </c>
    </row>
    <row r="7" spans="1:3" ht="12.75">
      <c r="A7" s="2" t="s">
        <v>155</v>
      </c>
      <c r="C7" t="s">
        <v>152</v>
      </c>
    </row>
    <row r="8" spans="1:3" ht="12.75">
      <c r="A8" s="2" t="s">
        <v>156</v>
      </c>
      <c r="C8" t="s">
        <v>157</v>
      </c>
    </row>
    <row r="9" spans="1:3" ht="12.75">
      <c r="A9" s="2" t="s">
        <v>158</v>
      </c>
      <c r="C9" t="s">
        <v>159</v>
      </c>
    </row>
    <row r="10" spans="1:3" ht="12.75">
      <c r="A10" s="2" t="s">
        <v>160</v>
      </c>
      <c r="C10" t="s">
        <v>161</v>
      </c>
    </row>
    <row r="11" spans="1:3" ht="12.75">
      <c r="A11" s="2" t="s">
        <v>162</v>
      </c>
      <c r="C11" t="s">
        <v>163</v>
      </c>
    </row>
    <row r="12" spans="1:3" ht="12.75">
      <c r="A12" s="2" t="s">
        <v>164</v>
      </c>
      <c r="C12" t="s">
        <v>165</v>
      </c>
    </row>
    <row r="13" spans="1:3" ht="12.75">
      <c r="A13" s="2" t="s">
        <v>166</v>
      </c>
      <c r="C13" t="s">
        <v>167</v>
      </c>
    </row>
    <row r="14" spans="1:3" ht="12.75">
      <c r="A14" s="2" t="s">
        <v>168</v>
      </c>
      <c r="C14" t="s">
        <v>169</v>
      </c>
    </row>
    <row r="17" ht="15.75">
      <c r="A17" s="4" t="s">
        <v>170</v>
      </c>
    </row>
    <row r="18" spans="1:9" ht="12.75">
      <c r="A18" s="2" t="s">
        <v>171</v>
      </c>
      <c r="C18" s="2" t="s">
        <v>172</v>
      </c>
      <c r="E18" s="2" t="s">
        <v>173</v>
      </c>
      <c r="G18" s="2" t="s">
        <v>174</v>
      </c>
      <c r="I18" s="2" t="s">
        <v>175</v>
      </c>
    </row>
    <row r="19" spans="1:9" ht="12.75">
      <c r="A19" t="s">
        <v>176</v>
      </c>
      <c r="C19" t="s">
        <v>177</v>
      </c>
      <c r="E19" t="s">
        <v>178</v>
      </c>
      <c r="I19" t="s">
        <v>152</v>
      </c>
    </row>
    <row r="21" ht="15.75">
      <c r="A21" s="4" t="s">
        <v>179</v>
      </c>
    </row>
    <row r="22" spans="1:9" ht="12.75">
      <c r="A22" s="2" t="s">
        <v>171</v>
      </c>
      <c r="C22" s="2" t="s">
        <v>172</v>
      </c>
      <c r="E22" s="2" t="s">
        <v>173</v>
      </c>
      <c r="G22" s="2" t="s">
        <v>174</v>
      </c>
      <c r="I22" s="2" t="s">
        <v>175</v>
      </c>
    </row>
    <row r="24" spans="1:9" ht="12.75">
      <c r="A24" t="s">
        <v>180</v>
      </c>
      <c r="C24" t="s">
        <v>181</v>
      </c>
      <c r="E24" t="s">
        <v>178</v>
      </c>
      <c r="I24" t="s">
        <v>152</v>
      </c>
    </row>
    <row r="27" ht="15.75">
      <c r="A27" s="4" t="s">
        <v>182</v>
      </c>
    </row>
    <row r="28" ht="12.75">
      <c r="A28" s="2" t="s">
        <v>183</v>
      </c>
    </row>
    <row r="30" ht="12.75">
      <c r="A30" s="2" t="s">
        <v>184</v>
      </c>
    </row>
    <row r="31" spans="1:9" ht="12.75">
      <c r="A31" t="s">
        <v>185</v>
      </c>
      <c r="I31" t="s">
        <v>186</v>
      </c>
    </row>
    <row r="32" spans="1:9" ht="12.75">
      <c r="A32" t="s">
        <v>187</v>
      </c>
      <c r="I32" t="s">
        <v>188</v>
      </c>
    </row>
    <row r="33" spans="1:9" ht="12.75">
      <c r="A33" t="s">
        <v>189</v>
      </c>
      <c r="I33" t="s">
        <v>190</v>
      </c>
    </row>
    <row r="34" spans="1:9" ht="12.75">
      <c r="A34" t="s">
        <v>191</v>
      </c>
      <c r="I34" t="s">
        <v>192</v>
      </c>
    </row>
    <row r="35" ht="12.75">
      <c r="A35" s="2" t="s">
        <v>193</v>
      </c>
    </row>
    <row r="36" spans="1:9" ht="12.75">
      <c r="A36" t="s">
        <v>194</v>
      </c>
      <c r="I36" t="s">
        <v>195</v>
      </c>
    </row>
    <row r="37" spans="1:9" ht="12.75">
      <c r="A37" t="s">
        <v>196</v>
      </c>
      <c r="I37" t="s">
        <v>197</v>
      </c>
    </row>
    <row r="38" spans="1:9" ht="12.75">
      <c r="A38" t="s">
        <v>198</v>
      </c>
      <c r="I38" t="s">
        <v>199</v>
      </c>
    </row>
    <row r="39" spans="1:9" ht="12.75">
      <c r="A39" t="s">
        <v>200</v>
      </c>
      <c r="I39" t="s">
        <v>199</v>
      </c>
    </row>
    <row r="40" spans="1:9" ht="12.75">
      <c r="A40" t="s">
        <v>201</v>
      </c>
      <c r="I40" t="s">
        <v>202</v>
      </c>
    </row>
    <row r="41" spans="1:9" ht="12.75">
      <c r="A41" t="s">
        <v>203</v>
      </c>
      <c r="I41" t="s">
        <v>204</v>
      </c>
    </row>
    <row r="42" spans="1:9" ht="12.75">
      <c r="A42" t="s">
        <v>205</v>
      </c>
      <c r="I42" t="s">
        <v>206</v>
      </c>
    </row>
    <row r="43" spans="1:9" ht="12.75">
      <c r="A43" t="s">
        <v>207</v>
      </c>
      <c r="I43" t="s">
        <v>208</v>
      </c>
    </row>
    <row r="44" spans="1:9" ht="12.75">
      <c r="A44" t="s">
        <v>209</v>
      </c>
      <c r="I44" t="s">
        <v>206</v>
      </c>
    </row>
    <row r="45" spans="1:9" ht="12.75">
      <c r="A45" t="s">
        <v>210</v>
      </c>
      <c r="I45" t="s">
        <v>211</v>
      </c>
    </row>
    <row r="46" spans="1:9" ht="12.75">
      <c r="A46" t="s">
        <v>212</v>
      </c>
      <c r="I46" t="s">
        <v>199</v>
      </c>
    </row>
    <row r="48" spans="1:3" ht="12.75">
      <c r="A48" s="2" t="s">
        <v>213</v>
      </c>
      <c r="C48" t="s">
        <v>214</v>
      </c>
    </row>
    <row r="51" ht="15.75">
      <c r="A51" s="4" t="s">
        <v>215</v>
      </c>
    </row>
    <row r="52" ht="12.75">
      <c r="A52" s="3" t="s">
        <v>216</v>
      </c>
    </row>
    <row r="53" ht="12.75">
      <c r="I53" s="3" t="s">
        <v>188</v>
      </c>
    </row>
    <row r="55" ht="12.75">
      <c r="A55" s="3" t="s">
        <v>217</v>
      </c>
    </row>
    <row r="56" spans="2:9" ht="12.75">
      <c r="B56" s="3" t="s">
        <v>218</v>
      </c>
      <c r="I56" s="3" t="s">
        <v>202</v>
      </c>
    </row>
    <row r="57" spans="2:9" ht="12.75">
      <c r="B57" s="3" t="s">
        <v>219</v>
      </c>
      <c r="I57" s="3" t="s">
        <v>192</v>
      </c>
    </row>
    <row r="58" spans="2:9" ht="12.75">
      <c r="B58" s="3" t="s">
        <v>220</v>
      </c>
      <c r="I58" s="3" t="s">
        <v>199</v>
      </c>
    </row>
    <row r="60" spans="1:9" ht="12.75">
      <c r="A60" s="3" t="s">
        <v>221</v>
      </c>
      <c r="I60" s="3" t="s">
        <v>208</v>
      </c>
    </row>
    <row r="62" ht="12.75">
      <c r="A62" s="3" t="s">
        <v>222</v>
      </c>
    </row>
    <row r="63" spans="2:9" ht="12.75">
      <c r="B63" s="3" t="s">
        <v>223</v>
      </c>
      <c r="I63" s="3" t="s">
        <v>224</v>
      </c>
    </row>
    <row r="64" spans="2:9" ht="12.75">
      <c r="B64" s="3" t="s">
        <v>225</v>
      </c>
      <c r="I64" s="3" t="s">
        <v>202</v>
      </c>
    </row>
    <row r="65" spans="2:9" ht="12.75">
      <c r="B65" s="3" t="s">
        <v>226</v>
      </c>
      <c r="I65" s="3" t="s">
        <v>208</v>
      </c>
    </row>
    <row r="66" spans="2:9" ht="12.75">
      <c r="B66" s="3" t="s">
        <v>227</v>
      </c>
      <c r="I66" s="3" t="s">
        <v>228</v>
      </c>
    </row>
    <row r="68" spans="1:9" ht="12.75">
      <c r="A68" s="3" t="s">
        <v>229</v>
      </c>
      <c r="I68" s="3" t="s">
        <v>188</v>
      </c>
    </row>
    <row r="70" ht="12.75">
      <c r="A70" s="3" t="s">
        <v>230</v>
      </c>
    </row>
    <row r="71" spans="2:9" ht="12.75">
      <c r="B71" s="3" t="s">
        <v>231</v>
      </c>
      <c r="I71" s="3" t="s">
        <v>188</v>
      </c>
    </row>
    <row r="72" spans="2:9" ht="12.75">
      <c r="B72" s="3" t="s">
        <v>232</v>
      </c>
      <c r="I72" s="3" t="s">
        <v>199</v>
      </c>
    </row>
    <row r="73" spans="2:9" ht="12.75">
      <c r="B73" s="3" t="s">
        <v>233</v>
      </c>
      <c r="I73" s="3" t="s">
        <v>199</v>
      </c>
    </row>
    <row r="76" ht="15.75">
      <c r="A76" s="4" t="s">
        <v>234</v>
      </c>
    </row>
    <row r="77" spans="1:5" ht="12.75">
      <c r="A77" s="2" t="s">
        <v>171</v>
      </c>
      <c r="C77" s="2" t="s">
        <v>172</v>
      </c>
      <c r="E77" s="2" t="s">
        <v>235</v>
      </c>
    </row>
    <row r="78" spans="1:5" ht="12.75">
      <c r="A78" t="s">
        <v>236</v>
      </c>
      <c r="C78" t="s">
        <v>236</v>
      </c>
      <c r="E78" t="s">
        <v>237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238</v>
      </c>
    </row>
    <row r="3" spans="1:3" ht="12.75">
      <c r="A3" s="2" t="s">
        <v>239</v>
      </c>
      <c r="C3" t="s">
        <v>240</v>
      </c>
    </row>
    <row r="4" ht="12.75">
      <c r="A4" s="2" t="s">
        <v>241</v>
      </c>
    </row>
    <row r="5" ht="12.75">
      <c r="A5" s="2" t="s">
        <v>242</v>
      </c>
    </row>
    <row r="6" spans="1:9" ht="12.75">
      <c r="A6" t="s">
        <v>243</v>
      </c>
      <c r="I6" t="s">
        <v>244</v>
      </c>
    </row>
    <row r="7" spans="1:9" ht="12.75">
      <c r="A7" t="s">
        <v>245</v>
      </c>
      <c r="I7" t="s">
        <v>246</v>
      </c>
    </row>
    <row r="8" spans="1:9" ht="12.75">
      <c r="A8" t="s">
        <v>247</v>
      </c>
      <c r="I8" t="s">
        <v>246</v>
      </c>
    </row>
    <row r="9" spans="1:9" ht="12.75">
      <c r="A9" t="s">
        <v>248</v>
      </c>
      <c r="I9" t="s">
        <v>4</v>
      </c>
    </row>
    <row r="10" spans="1:9" ht="12.75">
      <c r="A10" t="s">
        <v>249</v>
      </c>
      <c r="I10" t="s">
        <v>250</v>
      </c>
    </row>
    <row r="11" spans="1:9" ht="12.75">
      <c r="A11" t="s">
        <v>251</v>
      </c>
      <c r="I11" t="s">
        <v>252</v>
      </c>
    </row>
    <row r="12" spans="1:9" ht="12.75">
      <c r="A12" t="s">
        <v>253</v>
      </c>
      <c r="I12" t="s">
        <v>254</v>
      </c>
    </row>
    <row r="13" spans="1:9" ht="12.75">
      <c r="A13" t="s">
        <v>255</v>
      </c>
      <c r="I13" t="s">
        <v>256</v>
      </c>
    </row>
    <row r="14" spans="1:9" ht="12.75">
      <c r="A14" t="s">
        <v>257</v>
      </c>
      <c r="I14" t="s">
        <v>258</v>
      </c>
    </row>
    <row r="15" spans="1:9" ht="12.75">
      <c r="A15" t="s">
        <v>259</v>
      </c>
      <c r="I15" t="s">
        <v>260</v>
      </c>
    </row>
    <row r="16" spans="1:9" ht="12.75">
      <c r="A16" t="s">
        <v>261</v>
      </c>
      <c r="I16" t="s">
        <v>224</v>
      </c>
    </row>
    <row r="17" ht="12.75">
      <c r="B17" t="s">
        <v>262</v>
      </c>
    </row>
    <row r="18" ht="12.75">
      <c r="A18" s="2" t="s">
        <v>263</v>
      </c>
    </row>
    <row r="19" spans="1:9" ht="12.75">
      <c r="A19" t="s">
        <v>264</v>
      </c>
      <c r="I19" t="s">
        <v>199</v>
      </c>
    </row>
    <row r="20" spans="1:9" ht="12.75">
      <c r="A20" t="s">
        <v>265</v>
      </c>
      <c r="I20" t="s">
        <v>237</v>
      </c>
    </row>
    <row r="21" spans="1:9" ht="12.75">
      <c r="A21" t="s">
        <v>266</v>
      </c>
      <c r="I21" t="s">
        <v>237</v>
      </c>
    </row>
    <row r="22" spans="1:9" ht="12.75">
      <c r="A22" t="s">
        <v>267</v>
      </c>
      <c r="I22" t="s">
        <v>237</v>
      </c>
    </row>
    <row r="23" spans="1:9" ht="12.75">
      <c r="A23" t="s">
        <v>268</v>
      </c>
      <c r="I23" t="s">
        <v>237</v>
      </c>
    </row>
    <row r="24" spans="1:7" ht="12.75">
      <c r="A24" t="s">
        <v>269</v>
      </c>
      <c r="E24" s="2" t="s">
        <v>270</v>
      </c>
      <c r="G24" s="2" t="s">
        <v>271</v>
      </c>
    </row>
    <row r="25" spans="5:7" ht="12.75">
      <c r="E25" t="s">
        <v>199</v>
      </c>
      <c r="G25" t="s">
        <v>199</v>
      </c>
    </row>
    <row r="26" spans="5:7" ht="12.75">
      <c r="E26" t="s">
        <v>199</v>
      </c>
      <c r="G26" t="s">
        <v>199</v>
      </c>
    </row>
    <row r="27" spans="5:7" ht="12.75">
      <c r="E27" t="s">
        <v>199</v>
      </c>
      <c r="G27" t="s">
        <v>199</v>
      </c>
    </row>
    <row r="28" spans="5:7" ht="12.75">
      <c r="E28" t="s">
        <v>199</v>
      </c>
      <c r="G28" t="s">
        <v>199</v>
      </c>
    </row>
    <row r="29" ht="12.75">
      <c r="A29" s="2" t="s">
        <v>272</v>
      </c>
    </row>
    <row r="30" spans="1:9" ht="12.75">
      <c r="A30" t="s">
        <v>273</v>
      </c>
      <c r="I30" t="s">
        <v>237</v>
      </c>
    </row>
    <row r="31" spans="1:9" ht="12.75">
      <c r="A31" t="s">
        <v>274</v>
      </c>
      <c r="I31" t="s">
        <v>237</v>
      </c>
    </row>
    <row r="32" spans="1:9" ht="12.75">
      <c r="A32" t="s">
        <v>275</v>
      </c>
      <c r="I32" t="s">
        <v>199</v>
      </c>
    </row>
    <row r="33" spans="1:9" ht="12.75">
      <c r="A33" t="s">
        <v>276</v>
      </c>
      <c r="I33" t="s">
        <v>237</v>
      </c>
    </row>
    <row r="34" spans="1:9" ht="12.75">
      <c r="A34" t="s">
        <v>277</v>
      </c>
      <c r="I34" t="s">
        <v>237</v>
      </c>
    </row>
    <row r="35" spans="1:9" ht="12.75">
      <c r="A35" t="s">
        <v>278</v>
      </c>
      <c r="I35" t="s">
        <v>199</v>
      </c>
    </row>
    <row r="36" spans="1:9" ht="12.75">
      <c r="A36" t="s">
        <v>279</v>
      </c>
      <c r="I36" t="s">
        <v>199</v>
      </c>
    </row>
    <row r="37" spans="1:9" ht="12.75">
      <c r="A37" t="s">
        <v>280</v>
      </c>
      <c r="I37" t="s">
        <v>237</v>
      </c>
    </row>
    <row r="38" spans="1:9" ht="12.75">
      <c r="A38" t="s">
        <v>278</v>
      </c>
      <c r="I38" t="s">
        <v>199</v>
      </c>
    </row>
    <row r="39" spans="1:9" ht="12.75">
      <c r="A39" t="s">
        <v>279</v>
      </c>
      <c r="I39" t="s">
        <v>199</v>
      </c>
    </row>
    <row r="40" spans="1:9" ht="12.75">
      <c r="A40" t="s">
        <v>281</v>
      </c>
      <c r="I40" t="s">
        <v>237</v>
      </c>
    </row>
    <row r="41" spans="1:9" ht="12.75">
      <c r="A41" t="s">
        <v>278</v>
      </c>
      <c r="I41" t="s">
        <v>199</v>
      </c>
    </row>
    <row r="42" spans="1:9" ht="12.75">
      <c r="A42" t="s">
        <v>279</v>
      </c>
      <c r="I42" t="s">
        <v>199</v>
      </c>
    </row>
    <row r="43" ht="12.75">
      <c r="A43" s="2" t="s">
        <v>282</v>
      </c>
    </row>
    <row r="44" spans="1:9" ht="12.75">
      <c r="A44" t="s">
        <v>283</v>
      </c>
      <c r="I44" t="s">
        <v>199</v>
      </c>
    </row>
    <row r="45" spans="1:9" ht="12.75">
      <c r="A45" t="s">
        <v>284</v>
      </c>
      <c r="I45" t="s">
        <v>199</v>
      </c>
    </row>
    <row r="46" spans="1:9" ht="12.75">
      <c r="A46" t="s">
        <v>285</v>
      </c>
      <c r="I46" t="s">
        <v>199</v>
      </c>
    </row>
    <row r="47" spans="1:9" ht="12.75">
      <c r="A47" t="s">
        <v>286</v>
      </c>
      <c r="I47" t="s">
        <v>199</v>
      </c>
    </row>
    <row r="49" spans="1:5" ht="12.75">
      <c r="A49" t="s">
        <v>287</v>
      </c>
      <c r="E49" t="s">
        <v>288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289</v>
      </c>
    </row>
    <row r="4" ht="18">
      <c r="A4" s="1" t="s">
        <v>290</v>
      </c>
    </row>
    <row r="8" spans="1:11" ht="12.75">
      <c r="A8" s="2" t="s">
        <v>291</v>
      </c>
      <c r="B8" s="2" t="s">
        <v>292</v>
      </c>
      <c r="C8" s="2" t="s">
        <v>293</v>
      </c>
      <c r="E8" s="2" t="s">
        <v>294</v>
      </c>
      <c r="G8" s="2" t="s">
        <v>295</v>
      </c>
      <c r="I8" s="2" t="s">
        <v>296</v>
      </c>
      <c r="K8" s="2" t="s">
        <v>297</v>
      </c>
    </row>
    <row r="9" spans="3:10" ht="12.75">
      <c r="C9" t="s">
        <v>298</v>
      </c>
      <c r="D9" t="s">
        <v>299</v>
      </c>
      <c r="E9" t="s">
        <v>298</v>
      </c>
      <c r="F9" t="s">
        <v>299</v>
      </c>
      <c r="G9" t="s">
        <v>298</v>
      </c>
      <c r="H9" t="s">
        <v>299</v>
      </c>
      <c r="I9" t="s">
        <v>298</v>
      </c>
      <c r="J9" t="s">
        <v>299</v>
      </c>
    </row>
    <row r="10" spans="1:11" ht="12.75">
      <c r="A10" t="s">
        <v>300</v>
      </c>
      <c r="B10" s="3">
        <v>87</v>
      </c>
      <c r="C10" s="3">
        <v>51</v>
      </c>
      <c r="D10" s="3">
        <v>36</v>
      </c>
      <c r="E10" s="3">
        <v>0</v>
      </c>
      <c r="F10" s="3">
        <v>0</v>
      </c>
      <c r="G10" s="3">
        <v>0</v>
      </c>
      <c r="H10" s="3">
        <v>0</v>
      </c>
      <c r="I10" s="3">
        <f aca="true" t="shared" si="0" ref="I10:I33">C10+E10+G10</f>
        <v>51</v>
      </c>
      <c r="J10" s="3">
        <f aca="true" t="shared" si="1" ref="J10:J33">D10+F10+H10</f>
        <v>36</v>
      </c>
      <c r="K10" s="6">
        <f aca="true" t="shared" si="2" ref="K10:K33">I10+J10</f>
        <v>87</v>
      </c>
    </row>
    <row r="11" spans="1:11" ht="12.75">
      <c r="A11" t="s">
        <v>301</v>
      </c>
      <c r="B11" s="3">
        <v>10</v>
      </c>
      <c r="C11" s="3">
        <v>7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7</v>
      </c>
      <c r="J11" s="3">
        <f t="shared" si="1"/>
        <v>1</v>
      </c>
      <c r="K11" s="6">
        <f t="shared" si="2"/>
        <v>8</v>
      </c>
    </row>
    <row r="12" spans="1:11" ht="12.75">
      <c r="A12" t="s">
        <v>302</v>
      </c>
      <c r="B12" s="3">
        <v>0</v>
      </c>
      <c r="C12" s="3">
        <v>9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9</v>
      </c>
      <c r="J12" s="3">
        <f t="shared" si="1"/>
        <v>3</v>
      </c>
      <c r="K12" s="6">
        <f t="shared" si="2"/>
        <v>12</v>
      </c>
    </row>
    <row r="13" spans="1:11" ht="12.75">
      <c r="A13" t="s">
        <v>303</v>
      </c>
      <c r="B13" s="3">
        <v>171</v>
      </c>
      <c r="C13" s="3">
        <v>58</v>
      </c>
      <c r="D13" s="3">
        <v>80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58</v>
      </c>
      <c r="J13" s="3">
        <f t="shared" si="1"/>
        <v>80</v>
      </c>
      <c r="K13" s="6">
        <f t="shared" si="2"/>
        <v>138</v>
      </c>
    </row>
    <row r="14" spans="1:11" ht="12.75">
      <c r="A14" t="s">
        <v>304</v>
      </c>
      <c r="B14" s="3">
        <v>34</v>
      </c>
      <c r="C14" s="3">
        <v>10</v>
      </c>
      <c r="D14" s="3">
        <v>6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10</v>
      </c>
      <c r="J14" s="3">
        <f t="shared" si="1"/>
        <v>6</v>
      </c>
      <c r="K14" s="6">
        <f t="shared" si="2"/>
        <v>16</v>
      </c>
    </row>
    <row r="15" spans="1:11" ht="12.75">
      <c r="A15" t="s">
        <v>305</v>
      </c>
      <c r="B15" s="3">
        <v>0</v>
      </c>
      <c r="C15" s="3">
        <v>7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7</v>
      </c>
      <c r="J15" s="3">
        <f t="shared" si="1"/>
        <v>14</v>
      </c>
      <c r="K15" s="6">
        <f t="shared" si="2"/>
        <v>21</v>
      </c>
    </row>
    <row r="16" spans="1:11" ht="12.75">
      <c r="A16" t="s">
        <v>306</v>
      </c>
      <c r="B16" s="3">
        <v>401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3">
        <f t="shared" si="1"/>
        <v>0</v>
      </c>
      <c r="K16" s="6">
        <f t="shared" si="2"/>
        <v>0</v>
      </c>
    </row>
    <row r="17" spans="1:11" ht="12.75">
      <c r="A17" t="s">
        <v>307</v>
      </c>
      <c r="B17" s="3">
        <v>0</v>
      </c>
      <c r="C17" s="3">
        <v>51</v>
      </c>
      <c r="D17" s="3">
        <v>70</v>
      </c>
      <c r="E17" s="3">
        <v>0</v>
      </c>
      <c r="F17" s="3">
        <v>0</v>
      </c>
      <c r="G17" s="3">
        <v>0</v>
      </c>
      <c r="H17" s="3">
        <v>7</v>
      </c>
      <c r="I17" s="3">
        <f t="shared" si="0"/>
        <v>51</v>
      </c>
      <c r="J17" s="3">
        <f t="shared" si="1"/>
        <v>77</v>
      </c>
      <c r="K17" s="6">
        <f t="shared" si="2"/>
        <v>128</v>
      </c>
    </row>
    <row r="18" spans="1:11" ht="12.75">
      <c r="A18" t="s">
        <v>308</v>
      </c>
      <c r="B18" s="3">
        <v>0</v>
      </c>
      <c r="C18" s="3">
        <v>42</v>
      </c>
      <c r="D18" s="3">
        <v>27</v>
      </c>
      <c r="E18" s="3">
        <v>0</v>
      </c>
      <c r="F18" s="3">
        <v>0</v>
      </c>
      <c r="G18" s="3">
        <v>0</v>
      </c>
      <c r="H18" s="3">
        <v>2</v>
      </c>
      <c r="I18" s="3">
        <f t="shared" si="0"/>
        <v>42</v>
      </c>
      <c r="J18" s="3">
        <f t="shared" si="1"/>
        <v>29</v>
      </c>
      <c r="K18" s="6">
        <f t="shared" si="2"/>
        <v>71</v>
      </c>
    </row>
    <row r="19" spans="1:11" ht="12.75">
      <c r="A19" t="s">
        <v>309</v>
      </c>
      <c r="B19" s="3">
        <v>0</v>
      </c>
      <c r="C19" s="3">
        <v>104</v>
      </c>
      <c r="D19" s="3">
        <v>165</v>
      </c>
      <c r="E19" s="3">
        <v>0</v>
      </c>
      <c r="F19" s="3">
        <v>1</v>
      </c>
      <c r="G19" s="3">
        <v>1</v>
      </c>
      <c r="H19" s="3">
        <v>6</v>
      </c>
      <c r="I19" s="3">
        <f t="shared" si="0"/>
        <v>105</v>
      </c>
      <c r="J19" s="3">
        <f t="shared" si="1"/>
        <v>172</v>
      </c>
      <c r="K19" s="6">
        <f t="shared" si="2"/>
        <v>277</v>
      </c>
    </row>
    <row r="20" spans="1:11" ht="12.75">
      <c r="A20" t="s">
        <v>310</v>
      </c>
      <c r="B20" s="3">
        <v>0</v>
      </c>
      <c r="C20" s="3">
        <v>77</v>
      </c>
      <c r="D20" s="3">
        <v>85</v>
      </c>
      <c r="E20" s="3">
        <v>0</v>
      </c>
      <c r="F20" s="3">
        <v>0</v>
      </c>
      <c r="G20" s="3">
        <v>3</v>
      </c>
      <c r="H20" s="3">
        <v>0</v>
      </c>
      <c r="I20" s="3">
        <f t="shared" si="0"/>
        <v>80</v>
      </c>
      <c r="J20" s="3">
        <f t="shared" si="1"/>
        <v>85</v>
      </c>
      <c r="K20" s="6">
        <f t="shared" si="2"/>
        <v>165</v>
      </c>
    </row>
    <row r="21" spans="1:11" ht="12.75">
      <c r="A21" t="s">
        <v>311</v>
      </c>
      <c r="B21" s="3">
        <v>0</v>
      </c>
      <c r="C21" s="3">
        <v>25</v>
      </c>
      <c r="D21" s="3">
        <v>31</v>
      </c>
      <c r="E21" s="3">
        <v>0</v>
      </c>
      <c r="F21" s="3">
        <v>0</v>
      </c>
      <c r="G21" s="3">
        <v>1</v>
      </c>
      <c r="H21" s="3">
        <v>0</v>
      </c>
      <c r="I21" s="3">
        <f t="shared" si="0"/>
        <v>26</v>
      </c>
      <c r="J21" s="3">
        <f t="shared" si="1"/>
        <v>31</v>
      </c>
      <c r="K21" s="6">
        <f t="shared" si="2"/>
        <v>57</v>
      </c>
    </row>
    <row r="22" spans="1:11" ht="12.75">
      <c r="A22" t="s">
        <v>312</v>
      </c>
      <c r="B22" s="3">
        <v>0</v>
      </c>
      <c r="C22" s="3">
        <v>49</v>
      </c>
      <c r="D22" s="3">
        <v>58</v>
      </c>
      <c r="E22" s="3">
        <v>1</v>
      </c>
      <c r="F22" s="3">
        <v>0</v>
      </c>
      <c r="G22" s="3">
        <v>0</v>
      </c>
      <c r="H22" s="3">
        <v>3</v>
      </c>
      <c r="I22" s="3">
        <f t="shared" si="0"/>
        <v>50</v>
      </c>
      <c r="J22" s="3">
        <f t="shared" si="1"/>
        <v>61</v>
      </c>
      <c r="K22" s="6">
        <f t="shared" si="2"/>
        <v>111</v>
      </c>
    </row>
    <row r="23" spans="1:11" ht="12.75">
      <c r="A23" t="s">
        <v>313</v>
      </c>
      <c r="B23" s="3">
        <v>0</v>
      </c>
      <c r="C23" s="3">
        <v>10</v>
      </c>
      <c r="D23" s="3">
        <v>9</v>
      </c>
      <c r="E23" s="3">
        <v>0</v>
      </c>
      <c r="F23" s="3">
        <v>0</v>
      </c>
      <c r="G23" s="3">
        <v>0</v>
      </c>
      <c r="H23" s="3">
        <v>1</v>
      </c>
      <c r="I23" s="3">
        <f t="shared" si="0"/>
        <v>10</v>
      </c>
      <c r="J23" s="3">
        <f t="shared" si="1"/>
        <v>10</v>
      </c>
      <c r="K23" s="6">
        <f t="shared" si="2"/>
        <v>20</v>
      </c>
    </row>
    <row r="24" spans="1:11" ht="12.75">
      <c r="A24" t="s">
        <v>314</v>
      </c>
      <c r="B24" s="3">
        <v>827</v>
      </c>
      <c r="C24" s="3">
        <v>97</v>
      </c>
      <c r="D24" s="3">
        <v>114</v>
      </c>
      <c r="E24" s="3">
        <v>0</v>
      </c>
      <c r="F24" s="3">
        <v>0</v>
      </c>
      <c r="G24" s="3">
        <v>1</v>
      </c>
      <c r="H24" s="3">
        <v>3</v>
      </c>
      <c r="I24" s="3">
        <f t="shared" si="0"/>
        <v>98</v>
      </c>
      <c r="J24" s="3">
        <f t="shared" si="1"/>
        <v>117</v>
      </c>
      <c r="K24" s="6">
        <f t="shared" si="2"/>
        <v>215</v>
      </c>
    </row>
    <row r="25" spans="1:11" ht="12.75">
      <c r="A25" t="s">
        <v>315</v>
      </c>
      <c r="B25" s="3">
        <v>0</v>
      </c>
      <c r="C25" s="3">
        <v>30</v>
      </c>
      <c r="D25" s="3">
        <v>43</v>
      </c>
      <c r="E25" s="3">
        <v>0</v>
      </c>
      <c r="F25" s="3">
        <v>0</v>
      </c>
      <c r="G25" s="3">
        <v>0</v>
      </c>
      <c r="H25" s="3">
        <v>2</v>
      </c>
      <c r="I25" s="3">
        <f t="shared" si="0"/>
        <v>30</v>
      </c>
      <c r="J25" s="3">
        <f t="shared" si="1"/>
        <v>45</v>
      </c>
      <c r="K25" s="6">
        <f t="shared" si="2"/>
        <v>75</v>
      </c>
    </row>
    <row r="26" spans="1:11" ht="12.75">
      <c r="A26" t="s">
        <v>316</v>
      </c>
      <c r="B26" s="3">
        <v>0</v>
      </c>
      <c r="C26" s="3">
        <v>109</v>
      </c>
      <c r="D26" s="3">
        <v>127</v>
      </c>
      <c r="E26" s="3">
        <v>1</v>
      </c>
      <c r="F26" s="3">
        <v>2</v>
      </c>
      <c r="G26" s="3">
        <v>0</v>
      </c>
      <c r="H26" s="3">
        <v>8</v>
      </c>
      <c r="I26" s="3">
        <f t="shared" si="0"/>
        <v>110</v>
      </c>
      <c r="J26" s="3">
        <f t="shared" si="1"/>
        <v>137</v>
      </c>
      <c r="K26" s="6">
        <f t="shared" si="2"/>
        <v>247</v>
      </c>
    </row>
    <row r="27" spans="1:11" ht="12.75">
      <c r="A27" t="s">
        <v>317</v>
      </c>
      <c r="B27" s="3">
        <v>0</v>
      </c>
      <c r="C27" s="3">
        <v>98</v>
      </c>
      <c r="D27" s="3">
        <v>66</v>
      </c>
      <c r="E27" s="3">
        <v>0</v>
      </c>
      <c r="F27" s="3">
        <v>0</v>
      </c>
      <c r="G27" s="3">
        <v>1</v>
      </c>
      <c r="H27" s="3">
        <v>4</v>
      </c>
      <c r="I27" s="3">
        <f t="shared" si="0"/>
        <v>99</v>
      </c>
      <c r="J27" s="3">
        <f t="shared" si="1"/>
        <v>70</v>
      </c>
      <c r="K27" s="6">
        <f t="shared" si="2"/>
        <v>169</v>
      </c>
    </row>
    <row r="28" spans="1:11" ht="12.75">
      <c r="A28" t="s">
        <v>318</v>
      </c>
      <c r="B28" s="3">
        <v>0</v>
      </c>
      <c r="C28" s="3">
        <v>47</v>
      </c>
      <c r="D28" s="3">
        <v>50</v>
      </c>
      <c r="E28" s="3">
        <v>0</v>
      </c>
      <c r="F28" s="3">
        <v>0</v>
      </c>
      <c r="G28" s="3">
        <v>0</v>
      </c>
      <c r="H28" s="3">
        <v>7</v>
      </c>
      <c r="I28" s="3">
        <f t="shared" si="0"/>
        <v>47</v>
      </c>
      <c r="J28" s="3">
        <f t="shared" si="1"/>
        <v>57</v>
      </c>
      <c r="K28" s="6">
        <f t="shared" si="2"/>
        <v>104</v>
      </c>
    </row>
    <row r="29" spans="1:11" ht="12.75">
      <c r="A29" t="s">
        <v>319</v>
      </c>
      <c r="B29" s="3">
        <v>0</v>
      </c>
      <c r="C29" s="3">
        <v>72</v>
      </c>
      <c r="D29" s="3">
        <v>67</v>
      </c>
      <c r="E29" s="3">
        <v>0</v>
      </c>
      <c r="F29" s="3">
        <v>1</v>
      </c>
      <c r="G29" s="3">
        <v>2</v>
      </c>
      <c r="H29" s="3">
        <v>1</v>
      </c>
      <c r="I29" s="3">
        <f t="shared" si="0"/>
        <v>74</v>
      </c>
      <c r="J29" s="3">
        <f t="shared" si="1"/>
        <v>69</v>
      </c>
      <c r="K29" s="6">
        <f t="shared" si="2"/>
        <v>143</v>
      </c>
    </row>
    <row r="30" spans="1:11" ht="12.75">
      <c r="A30" t="s">
        <v>320</v>
      </c>
      <c r="B30" s="3">
        <v>0</v>
      </c>
      <c r="C30" s="3">
        <v>59</v>
      </c>
      <c r="D30" s="3">
        <v>19</v>
      </c>
      <c r="E30" s="3">
        <v>0</v>
      </c>
      <c r="F30" s="3">
        <v>0</v>
      </c>
      <c r="G30" s="3">
        <v>0</v>
      </c>
      <c r="H30" s="3">
        <v>4</v>
      </c>
      <c r="I30" s="3">
        <f t="shared" si="0"/>
        <v>59</v>
      </c>
      <c r="J30" s="3">
        <f t="shared" si="1"/>
        <v>23</v>
      </c>
      <c r="K30" s="6">
        <f t="shared" si="2"/>
        <v>82</v>
      </c>
    </row>
    <row r="31" spans="1:11" ht="12.75">
      <c r="A31" t="s">
        <v>321</v>
      </c>
      <c r="B31" s="3">
        <v>269</v>
      </c>
      <c r="C31" s="3">
        <v>27</v>
      </c>
      <c r="D31" s="3">
        <v>6</v>
      </c>
      <c r="E31" s="3">
        <v>0</v>
      </c>
      <c r="F31" s="3">
        <v>0</v>
      </c>
      <c r="G31" s="3">
        <v>1</v>
      </c>
      <c r="H31" s="3">
        <v>0</v>
      </c>
      <c r="I31" s="3">
        <f t="shared" si="0"/>
        <v>28</v>
      </c>
      <c r="J31" s="3">
        <f t="shared" si="1"/>
        <v>6</v>
      </c>
      <c r="K31" s="6">
        <f t="shared" si="2"/>
        <v>34</v>
      </c>
    </row>
    <row r="32" spans="1:11" ht="12.75">
      <c r="A32" t="s">
        <v>322</v>
      </c>
      <c r="B32" s="3">
        <v>0</v>
      </c>
      <c r="C32" s="3">
        <v>15</v>
      </c>
      <c r="D32" s="3">
        <v>9</v>
      </c>
      <c r="E32" s="3">
        <v>0</v>
      </c>
      <c r="F32" s="3">
        <v>0</v>
      </c>
      <c r="G32" s="3">
        <v>0</v>
      </c>
      <c r="H32" s="3">
        <v>1</v>
      </c>
      <c r="I32" s="3">
        <f t="shared" si="0"/>
        <v>15</v>
      </c>
      <c r="J32" s="3">
        <f t="shared" si="1"/>
        <v>10</v>
      </c>
      <c r="K32" s="6">
        <f t="shared" si="2"/>
        <v>25</v>
      </c>
    </row>
    <row r="33" spans="1:11" ht="12.75">
      <c r="A33" t="s">
        <v>323</v>
      </c>
      <c r="B33" s="3">
        <v>973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</v>
      </c>
      <c r="J33" s="3">
        <f t="shared" si="1"/>
        <v>1</v>
      </c>
      <c r="K33" s="6">
        <f t="shared" si="2"/>
        <v>4</v>
      </c>
    </row>
    <row r="34" spans="1:11" ht="12.75">
      <c r="A34" s="2" t="s">
        <v>297</v>
      </c>
      <c r="B34" s="6">
        <f aca="true" t="shared" si="3" ref="B34:K34">SUM(B10:B33)</f>
        <v>2772</v>
      </c>
      <c r="C34" s="6">
        <f t="shared" si="3"/>
        <v>1057</v>
      </c>
      <c r="D34" s="6">
        <f t="shared" si="3"/>
        <v>1087</v>
      </c>
      <c r="E34" s="6">
        <f t="shared" si="3"/>
        <v>2</v>
      </c>
      <c r="F34" s="6">
        <f t="shared" si="3"/>
        <v>4</v>
      </c>
      <c r="G34" s="6">
        <f t="shared" si="3"/>
        <v>10</v>
      </c>
      <c r="H34" s="6">
        <f t="shared" si="3"/>
        <v>49</v>
      </c>
      <c r="I34" s="6">
        <f t="shared" si="3"/>
        <v>1069</v>
      </c>
      <c r="J34" s="6">
        <f t="shared" si="3"/>
        <v>1140</v>
      </c>
      <c r="K34" s="6">
        <f t="shared" si="3"/>
        <v>2209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324</v>
      </c>
    </row>
    <row r="5" spans="1:14" ht="12.75">
      <c r="A5" s="2" t="s">
        <v>325</v>
      </c>
      <c r="B5" s="2" t="s">
        <v>326</v>
      </c>
      <c r="D5" s="2" t="s">
        <v>327</v>
      </c>
      <c r="F5" s="2" t="s">
        <v>328</v>
      </c>
      <c r="H5" s="2" t="s">
        <v>132</v>
      </c>
      <c r="J5" s="2" t="s">
        <v>329</v>
      </c>
      <c r="L5" s="2" t="s">
        <v>330</v>
      </c>
      <c r="N5" s="2" t="s">
        <v>331</v>
      </c>
    </row>
    <row r="6" spans="2:15" ht="12.75">
      <c r="B6" t="s">
        <v>298</v>
      </c>
      <c r="C6" t="s">
        <v>299</v>
      </c>
      <c r="D6" t="s">
        <v>298</v>
      </c>
      <c r="E6" t="s">
        <v>299</v>
      </c>
      <c r="F6" t="s">
        <v>298</v>
      </c>
      <c r="G6" t="s">
        <v>299</v>
      </c>
      <c r="H6" t="s">
        <v>298</v>
      </c>
      <c r="I6" t="s">
        <v>299</v>
      </c>
      <c r="J6" t="s">
        <v>298</v>
      </c>
      <c r="K6" t="s">
        <v>299</v>
      </c>
      <c r="L6" t="s">
        <v>298</v>
      </c>
      <c r="M6" t="s">
        <v>299</v>
      </c>
      <c r="N6" t="s">
        <v>298</v>
      </c>
      <c r="O6" t="s">
        <v>299</v>
      </c>
    </row>
    <row r="7" spans="1:15" ht="12.75">
      <c r="A7" t="s">
        <v>83</v>
      </c>
      <c r="B7" s="7">
        <v>5.8</v>
      </c>
      <c r="C7" s="7">
        <v>14.4</v>
      </c>
      <c r="D7" s="7">
        <v>0</v>
      </c>
      <c r="E7" s="7">
        <v>0</v>
      </c>
      <c r="F7" s="7">
        <v>0.42</v>
      </c>
      <c r="G7" s="7">
        <v>3.96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.75">
      <c r="A8" t="s">
        <v>84</v>
      </c>
      <c r="B8" s="7">
        <v>5.7</v>
      </c>
      <c r="C8" s="7">
        <v>12.5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.75">
      <c r="A9" s="2" t="s">
        <v>297</v>
      </c>
      <c r="B9" s="8">
        <f aca="true" t="shared" si="0" ref="B9:O9">SUM(B7:B8)</f>
        <v>11.5</v>
      </c>
      <c r="C9" s="8">
        <f t="shared" si="0"/>
        <v>26.9</v>
      </c>
      <c r="D9" s="8">
        <f t="shared" si="0"/>
        <v>0</v>
      </c>
      <c r="E9" s="8">
        <f t="shared" si="0"/>
        <v>0</v>
      </c>
      <c r="F9" s="8">
        <f t="shared" si="0"/>
        <v>0.42</v>
      </c>
      <c r="G9" s="8">
        <f t="shared" si="0"/>
        <v>3.96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Spizzica</dc:creator>
  <cp:keywords/>
  <dc:description/>
  <cp:lastModifiedBy>Luciano Iannarilli</cp:lastModifiedBy>
  <dcterms:created xsi:type="dcterms:W3CDTF">2015-10-19T08:37:47Z</dcterms:created>
  <dcterms:modified xsi:type="dcterms:W3CDTF">2015-10-19T12:55:19Z</dcterms:modified>
  <cp:category/>
  <cp:version/>
  <cp:contentType/>
  <cp:contentStatus/>
</cp:coreProperties>
</file>