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icchi\Documents\DSS\Programma_Triennale_Interventi\"/>
    </mc:Choice>
  </mc:AlternateContent>
  <xr:revisionPtr revIDLastSave="0" documentId="8_{E9A34572-30C4-4FBE-96D5-8C8BB5F2FF3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bbisogno 2023-2024" sheetId="2" r:id="rId1"/>
    <sheet name="Foglio2" sheetId="4" r:id="rId2"/>
    <sheet name="Foglio1" sheetId="3" r:id="rId3"/>
  </sheets>
  <definedNames>
    <definedName name="_xlnm._FilterDatabase" localSheetId="0" hidden="1">'Fabbisogno 2023-2024'!$A$2:$Q$32</definedName>
    <definedName name="_xlnm.Print_Area" localSheetId="0">'Fabbisogno 2023-2024'!$A$2:$I$43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45" i="2"/>
  <c r="H25" i="2" l="1"/>
  <c r="G24" i="2"/>
  <c r="H22" i="2"/>
  <c r="H23" i="2"/>
  <c r="H21" i="2"/>
  <c r="G21" i="2" s="1"/>
  <c r="G20" i="2"/>
  <c r="H14" i="2"/>
  <c r="H12" i="2" l="1"/>
  <c r="H11" i="2"/>
  <c r="H10" i="2"/>
  <c r="H9" i="2"/>
  <c r="H8" i="2" l="1"/>
  <c r="H5" i="2" l="1"/>
  <c r="H6" i="2"/>
  <c r="E18" i="2" l="1"/>
</calcChain>
</file>

<file path=xl/sharedStrings.xml><?xml version="1.0" encoding="utf-8"?>
<sst xmlns="http://schemas.openxmlformats.org/spreadsheetml/2006/main" count="140" uniqueCount="72">
  <si>
    <t>ANNUALITA' NELLA QUALE SI PREVEDE DI DARE AVVIO ALLA PROCEDURA DI ACQUISTO</t>
  </si>
  <si>
    <t>SETTORE</t>
  </si>
  <si>
    <t>DESCRIZIONE ACQUISTO</t>
  </si>
  <si>
    <t>DURATA DEL CONTRATTO
(in mesi)</t>
  </si>
  <si>
    <t>STIMA COSTI PROGRAMMAZIONE ANNO 2024 (IVA esclusa)</t>
  </si>
  <si>
    <t>COSTI SU ANNUALITA' SUCCESSIVE (IVA esclusa)</t>
  </si>
  <si>
    <t>STIMA COSTI PROGRAMMAZIONE TOTALE (IVA esclusa)</t>
  </si>
  <si>
    <t>TIPOLOGIA DI PROCEDURA</t>
  </si>
  <si>
    <t>servizi</t>
  </si>
  <si>
    <t>Autoveicoli in noleggio a lungo termine</t>
  </si>
  <si>
    <t>Adesione ad  accordi quadro Consip</t>
  </si>
  <si>
    <t>bene</t>
  </si>
  <si>
    <t>Carburante per autotrazione: acquisto in somministrazione per veicoli a benzina, gasolio e ibridi</t>
  </si>
  <si>
    <t xml:space="preserve">Adesione ad  accordo quadro Consip </t>
  </si>
  <si>
    <t>RDO su MEPA</t>
  </si>
  <si>
    <t>servizio</t>
  </si>
  <si>
    <t>Servizio rassegna stampa</t>
  </si>
  <si>
    <t>procedura di gara aperta a rilevanza europea svolta su piattaforma telematica di negoziazione</t>
  </si>
  <si>
    <t>fornitura</t>
  </si>
  <si>
    <t>Energia elettrica</t>
  </si>
  <si>
    <t>Adesione convenzione CONSIP</t>
  </si>
  <si>
    <t>Gas naturale</t>
  </si>
  <si>
    <t>Polizza asscicurativa sanitaria per il personale</t>
  </si>
  <si>
    <t>Servizi assicurativi su beni immobili in uso alla PCM</t>
  </si>
  <si>
    <t>Locazione immobile per uso istituzionale (Via Alessandria)</t>
  </si>
  <si>
    <t>Affidamento diretto, previo accertamento  dell'ndisponibilità di immobili demaniali e di proprietà della Regione, della Città metropolitana e del Comune</t>
  </si>
  <si>
    <t>Locazione immobile per uso istituzionale (Via Panetteria)</t>
  </si>
  <si>
    <t>Locazione immobile per uso istituzionale (Wedekind)</t>
  </si>
  <si>
    <t>Locazione immobile per uso istituzionale (Palazzo Verospi)</t>
  </si>
  <si>
    <t>Locazione immobile per uso istituzionale (Sant'Andrea al Quirinale)</t>
  </si>
  <si>
    <t>Locazione immobile per uso istituzionale (Castelnuovo di Porto)</t>
  </si>
  <si>
    <t>Affidamento diretto, previo accertamento dell'indisponibilità di immobili demaniali e di proprietà della Regione, della Città metropolitana e del Comune</t>
  </si>
  <si>
    <t>Locazione immobile per uso istituzionale (Via della Ferratella)</t>
  </si>
  <si>
    <t>Locazione immobile per uso istituzionale (Via 4 novembre)</t>
  </si>
  <si>
    <t>Procedura negoziata senza previa pubblicazione del bando</t>
  </si>
  <si>
    <t xml:space="preserve">Servizio triennale di manutenzione e assistenza sw mediscopio </t>
  </si>
  <si>
    <t xml:space="preserve">Sistema pubblico di connettività (connessione fibra e videocomunicazione) </t>
  </si>
  <si>
    <t>Convenzione Consip</t>
  </si>
  <si>
    <t>Data center (migrazione e conduzione CED)</t>
  </si>
  <si>
    <t>Tramite CQ Sogei e successivi accordi esecutivi
RDO su MEPA</t>
  </si>
  <si>
    <t>Sicurezza e identiti mgmt (sistema di protezione perimetrale, security assessment, licenze varie)</t>
  </si>
  <si>
    <t>beni e servizi</t>
  </si>
  <si>
    <t xml:space="preserve">Licenze e servizi cloud, conduzione sistemi, migrazione servizi e manutenzione hardware a favore di progetti ed iniziative di altri dipartimenti e strutture della PCM (inclusa ACT) </t>
  </si>
  <si>
    <t xml:space="preserve">Tramite CQ Sogei e successivi accordi esecutivi
</t>
  </si>
  <si>
    <t>Servizio di manutenzione protocollo informatico</t>
  </si>
  <si>
    <t>TD su MEPA-sistema proprietario con unico fornitore</t>
  </si>
  <si>
    <t>Riprogettazione applicativi esistenti in ottica Cloud</t>
  </si>
  <si>
    <t>Adesione Accordo quadro ConSIP SAC2</t>
  </si>
  <si>
    <t>Servizio collegamenti telefonici (CDN/CDF)</t>
  </si>
  <si>
    <t xml:space="preserve"> RdO Aperta sul MEPA</t>
  </si>
  <si>
    <t>Licenze Zucchetti</t>
  </si>
  <si>
    <t>procedura negoziata art. 63, c2, lett. b2</t>
  </si>
  <si>
    <t>Servizi professionali Zucchetti</t>
  </si>
  <si>
    <t>affidamento diretto</t>
  </si>
  <si>
    <t>Contrattualizzazione del traffico telefonico PCM</t>
  </si>
  <si>
    <t>Adesione e Convenzione/AQ Consip (es.: SPC3) o altro strumento</t>
  </si>
  <si>
    <t>STIMA COSTI PROGRAMMAZIONE ANNO 2025 (IVA esclusa)</t>
  </si>
  <si>
    <t>Mobili e arredi per ufficio</t>
  </si>
  <si>
    <t>Accordo quadro Grandi Immobili</t>
  </si>
  <si>
    <t>Facility management per immobili a uso ufficio</t>
  </si>
  <si>
    <t>Servizi applicativi in ottica cloud (SAC2)</t>
  </si>
  <si>
    <t>Nuovo sistema di comunicazione unificata e collaborazione</t>
  </si>
  <si>
    <t>Sistema dinamico di acquisizione della PA (SDAPA)</t>
  </si>
  <si>
    <t>Telefonia Mobile  Consip 9</t>
  </si>
  <si>
    <t>Piattaforma e-procurement Maggioli</t>
  </si>
  <si>
    <t>Licenze software firma elettronica/digitale</t>
  </si>
  <si>
    <t>Licenze Zoom</t>
  </si>
  <si>
    <t xml:space="preserve">servizio </t>
  </si>
  <si>
    <t>Impianto audio</t>
  </si>
  <si>
    <t>PRESIDENZA DEL CONSIGLIO DEI MINISTRI (CF 80188230587)
- DIPARTIMENTO PER I SERVIZI STRUMENTALI -
PROGRAMMAZIONE BIENNALE 2024-2025 ACQUISTO DI BENI E SERVIZI DI IMPORTO PARI O SUPERIORE A € 40.000</t>
  </si>
  <si>
    <t>Noleggio/comodato d’uso e manutenzione con copertura full risk di macchine RX per il controllo pacchi, in uso nelle sedi della Presidenza del Consiglio dei ministri</t>
  </si>
  <si>
    <t>Piattaforma e-Procurement 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</si>
</sst>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"/>
  <sheetViews>
    <sheetView tabSelected="1" zoomScale="120" zoomScaleNormal="120" workbookViewId="0">
      <pane xSplit="4" ySplit="2" topLeftCell="E34" activePane="bottomRight" state="frozen"/>
      <selection pane="topRight" activeCell="E1" sqref="E1"/>
      <selection pane="bottomLeft" activeCell="A3" sqref="A3"/>
      <selection pane="bottomRight" activeCell="C51" sqref="C51"/>
    </sheetView>
  </sheetViews>
  <sheetFormatPr defaultColWidth="9.140625" defaultRowHeight="12" x14ac:dyDescent="0.2"/>
  <cols>
    <col min="1" max="1" width="19.7109375" style="2" customWidth="1"/>
    <col min="2" max="2" width="10.85546875" style="8" customWidth="1"/>
    <col min="3" max="3" width="47.140625" style="10" customWidth="1"/>
    <col min="4" max="4" width="11.5703125" style="3" customWidth="1"/>
    <col min="5" max="8" width="14.7109375" style="3" customWidth="1"/>
    <col min="9" max="9" width="52.85546875" style="9" customWidth="1"/>
    <col min="10" max="10" width="26.7109375" style="1" customWidth="1"/>
    <col min="11" max="16" width="22.140625" style="1" customWidth="1"/>
    <col min="17" max="17" width="20.85546875" style="1" customWidth="1"/>
    <col min="18" max="16384" width="9.140625" style="1"/>
  </cols>
  <sheetData>
    <row r="1" spans="1:10" ht="62.25" customHeight="1" x14ac:dyDescent="0.2">
      <c r="A1" s="30" t="s">
        <v>69</v>
      </c>
      <c r="B1" s="31"/>
      <c r="C1" s="31"/>
      <c r="D1" s="31"/>
      <c r="E1" s="31"/>
      <c r="F1" s="31"/>
      <c r="G1" s="31"/>
      <c r="H1" s="31"/>
      <c r="I1" s="31"/>
    </row>
    <row r="2" spans="1:10" s="5" customFormat="1" ht="48.75" customHeight="1" x14ac:dyDescent="0.25">
      <c r="A2" s="4" t="s">
        <v>0</v>
      </c>
      <c r="B2" s="4" t="s">
        <v>1</v>
      </c>
      <c r="C2" s="6" t="s">
        <v>2</v>
      </c>
      <c r="D2" s="4" t="s">
        <v>3</v>
      </c>
      <c r="E2" s="4" t="s">
        <v>4</v>
      </c>
      <c r="F2" s="4" t="s">
        <v>56</v>
      </c>
      <c r="G2" s="4" t="s">
        <v>5</v>
      </c>
      <c r="H2" s="4" t="s">
        <v>6</v>
      </c>
      <c r="I2" s="4" t="s">
        <v>7</v>
      </c>
    </row>
    <row r="3" spans="1:10" s="12" customFormat="1" ht="18.75" x14ac:dyDescent="0.25">
      <c r="A3" s="24">
        <v>2023</v>
      </c>
      <c r="B3" s="25" t="s">
        <v>8</v>
      </c>
      <c r="C3" s="15" t="s">
        <v>9</v>
      </c>
      <c r="D3" s="25">
        <v>36</v>
      </c>
      <c r="E3" s="13">
        <v>66816</v>
      </c>
      <c r="F3" s="13">
        <v>66816</v>
      </c>
      <c r="G3" s="13">
        <v>44544</v>
      </c>
      <c r="H3" s="13">
        <v>200448</v>
      </c>
      <c r="I3" s="15" t="s">
        <v>10</v>
      </c>
    </row>
    <row r="4" spans="1:10" s="12" customFormat="1" ht="35.1" customHeight="1" x14ac:dyDescent="0.25">
      <c r="A4" s="24">
        <v>2022</v>
      </c>
      <c r="B4" s="25" t="s">
        <v>11</v>
      </c>
      <c r="C4" s="15" t="s">
        <v>12</v>
      </c>
      <c r="D4" s="25">
        <v>30</v>
      </c>
      <c r="E4" s="13">
        <v>50000</v>
      </c>
      <c r="F4" s="13">
        <v>47000</v>
      </c>
      <c r="G4" s="13">
        <v>0</v>
      </c>
      <c r="H4" s="13">
        <v>150000</v>
      </c>
      <c r="I4" s="15" t="s">
        <v>13</v>
      </c>
    </row>
    <row r="5" spans="1:10" s="7" customFormat="1" ht="35.1" customHeight="1" x14ac:dyDescent="0.25">
      <c r="A5" s="23">
        <v>2024</v>
      </c>
      <c r="B5" s="4" t="s">
        <v>11</v>
      </c>
      <c r="C5" s="6" t="s">
        <v>57</v>
      </c>
      <c r="D5" s="4">
        <v>12</v>
      </c>
      <c r="E5" s="16">
        <v>140000</v>
      </c>
      <c r="F5" s="16">
        <v>0</v>
      </c>
      <c r="G5" s="16">
        <v>0</v>
      </c>
      <c r="H5" s="16">
        <f>SUM(E5:G5)</f>
        <v>140000</v>
      </c>
      <c r="I5" s="6" t="s">
        <v>14</v>
      </c>
    </row>
    <row r="6" spans="1:10" s="7" customFormat="1" ht="35.1" customHeight="1" x14ac:dyDescent="0.25">
      <c r="A6" s="23">
        <v>2025</v>
      </c>
      <c r="B6" s="4" t="s">
        <v>11</v>
      </c>
      <c r="C6" s="6" t="s">
        <v>57</v>
      </c>
      <c r="D6" s="4">
        <v>12</v>
      </c>
      <c r="E6" s="16">
        <v>0</v>
      </c>
      <c r="F6" s="16">
        <v>140000</v>
      </c>
      <c r="G6" s="16">
        <v>0</v>
      </c>
      <c r="H6" s="16">
        <f>SUM(E6:G6)</f>
        <v>140000</v>
      </c>
      <c r="I6" s="6" t="s">
        <v>14</v>
      </c>
    </row>
    <row r="7" spans="1:10" s="11" customFormat="1" ht="35.1" customHeight="1" x14ac:dyDescent="0.25">
      <c r="A7" s="26">
        <v>2022</v>
      </c>
      <c r="B7" s="25" t="s">
        <v>15</v>
      </c>
      <c r="C7" s="27" t="s">
        <v>16</v>
      </c>
      <c r="D7" s="25">
        <v>36</v>
      </c>
      <c r="E7" s="13">
        <v>237333.33</v>
      </c>
      <c r="F7" s="13">
        <v>237333.33</v>
      </c>
      <c r="G7" s="13">
        <v>19777.75</v>
      </c>
      <c r="H7" s="13">
        <v>712000</v>
      </c>
      <c r="I7" s="14" t="s">
        <v>17</v>
      </c>
      <c r="J7" s="20"/>
    </row>
    <row r="8" spans="1:10" s="11" customFormat="1" ht="35.1" customHeight="1" x14ac:dyDescent="0.25">
      <c r="A8" s="28">
        <v>2023</v>
      </c>
      <c r="B8" s="4" t="s">
        <v>15</v>
      </c>
      <c r="C8" s="6" t="s">
        <v>59</v>
      </c>
      <c r="D8" s="29">
        <v>48</v>
      </c>
      <c r="E8" s="17">
        <v>12050000</v>
      </c>
      <c r="F8" s="17">
        <v>12050000</v>
      </c>
      <c r="G8" s="17">
        <v>24100000</v>
      </c>
      <c r="H8" s="17">
        <f>SUM(E8:G8)</f>
        <v>48200000</v>
      </c>
      <c r="I8" s="18" t="s">
        <v>58</v>
      </c>
    </row>
    <row r="9" spans="1:10" s="11" customFormat="1" ht="35.1" customHeight="1" x14ac:dyDescent="0.25">
      <c r="A9" s="28">
        <v>2024</v>
      </c>
      <c r="B9" s="4" t="s">
        <v>18</v>
      </c>
      <c r="C9" s="6" t="s">
        <v>19</v>
      </c>
      <c r="D9" s="29">
        <v>12</v>
      </c>
      <c r="E9" s="17">
        <v>5000000</v>
      </c>
      <c r="F9" s="17">
        <v>0</v>
      </c>
      <c r="G9" s="17">
        <v>0</v>
      </c>
      <c r="H9" s="17">
        <f>SUM(E9:G9)</f>
        <v>5000000</v>
      </c>
      <c r="I9" s="18" t="s">
        <v>20</v>
      </c>
      <c r="J9" s="19"/>
    </row>
    <row r="10" spans="1:10" s="11" customFormat="1" ht="35.1" customHeight="1" x14ac:dyDescent="0.25">
      <c r="A10" s="28">
        <v>2025</v>
      </c>
      <c r="B10" s="4" t="s">
        <v>18</v>
      </c>
      <c r="C10" s="6" t="s">
        <v>19</v>
      </c>
      <c r="D10" s="29">
        <v>12</v>
      </c>
      <c r="E10" s="17">
        <v>0</v>
      </c>
      <c r="F10" s="17">
        <v>5000000</v>
      </c>
      <c r="G10" s="17">
        <v>0</v>
      </c>
      <c r="H10" s="17">
        <f>SUM(E10:G10)</f>
        <v>5000000</v>
      </c>
      <c r="I10" s="18" t="s">
        <v>20</v>
      </c>
    </row>
    <row r="11" spans="1:10" s="11" customFormat="1" ht="35.1" customHeight="1" x14ac:dyDescent="0.25">
      <c r="A11" s="28">
        <v>2024</v>
      </c>
      <c r="B11" s="4" t="s">
        <v>18</v>
      </c>
      <c r="C11" s="6" t="s">
        <v>21</v>
      </c>
      <c r="D11" s="29">
        <v>12</v>
      </c>
      <c r="E11" s="17">
        <v>600000</v>
      </c>
      <c r="F11" s="17">
        <v>0</v>
      </c>
      <c r="G11" s="17">
        <v>0</v>
      </c>
      <c r="H11" s="17">
        <f>SUM(E11:G11)</f>
        <v>600000</v>
      </c>
      <c r="I11" s="18" t="s">
        <v>20</v>
      </c>
    </row>
    <row r="12" spans="1:10" s="11" customFormat="1" ht="35.1" customHeight="1" x14ac:dyDescent="0.25">
      <c r="A12" s="28">
        <v>2025</v>
      </c>
      <c r="B12" s="4" t="s">
        <v>18</v>
      </c>
      <c r="C12" s="6" t="s">
        <v>21</v>
      </c>
      <c r="D12" s="29">
        <v>12</v>
      </c>
      <c r="E12" s="17">
        <v>0</v>
      </c>
      <c r="F12" s="17">
        <v>600000</v>
      </c>
      <c r="G12" s="17">
        <v>0</v>
      </c>
      <c r="H12" s="17">
        <f>SUM(E12:G12)</f>
        <v>600000</v>
      </c>
      <c r="I12" s="18" t="s">
        <v>20</v>
      </c>
    </row>
    <row r="13" spans="1:10" s="11" customFormat="1" ht="22.5" x14ac:dyDescent="0.25">
      <c r="A13" s="28">
        <v>2022</v>
      </c>
      <c r="B13" s="4" t="s">
        <v>15</v>
      </c>
      <c r="C13" s="6" t="s">
        <v>22</v>
      </c>
      <c r="D13" s="29">
        <v>36</v>
      </c>
      <c r="E13" s="17">
        <v>1000000</v>
      </c>
      <c r="F13" s="17">
        <v>1000000</v>
      </c>
      <c r="G13" s="17">
        <v>0</v>
      </c>
      <c r="H13" s="17">
        <v>3000000</v>
      </c>
      <c r="I13" s="18" t="s">
        <v>17</v>
      </c>
    </row>
    <row r="14" spans="1:10" s="11" customFormat="1" ht="22.5" x14ac:dyDescent="0.25">
      <c r="A14" s="28">
        <v>2024</v>
      </c>
      <c r="B14" s="4" t="s">
        <v>15</v>
      </c>
      <c r="C14" s="6" t="s">
        <v>23</v>
      </c>
      <c r="D14" s="29">
        <v>36</v>
      </c>
      <c r="E14" s="17">
        <v>75000</v>
      </c>
      <c r="F14" s="17">
        <v>150000</v>
      </c>
      <c r="G14" s="17">
        <v>225000</v>
      </c>
      <c r="H14" s="17">
        <f>SUM(E14:G14)</f>
        <v>450000</v>
      </c>
      <c r="I14" s="18" t="s">
        <v>17</v>
      </c>
    </row>
    <row r="15" spans="1:10" s="11" customFormat="1" ht="18.75" x14ac:dyDescent="0.25">
      <c r="A15" s="28">
        <v>2024</v>
      </c>
      <c r="B15" s="4" t="s">
        <v>67</v>
      </c>
      <c r="C15" s="6" t="s">
        <v>63</v>
      </c>
      <c r="D15" s="29">
        <v>24</v>
      </c>
      <c r="E15" s="17">
        <v>200000</v>
      </c>
      <c r="F15" s="17">
        <v>300000</v>
      </c>
      <c r="G15" s="17">
        <v>100000</v>
      </c>
      <c r="H15" s="17">
        <f>SUM(E15:G15)</f>
        <v>600000</v>
      </c>
      <c r="I15" s="18" t="s">
        <v>20</v>
      </c>
    </row>
    <row r="16" spans="1:10" s="7" customFormat="1" ht="33.75" x14ac:dyDescent="0.25">
      <c r="A16" s="23">
        <v>2022</v>
      </c>
      <c r="B16" s="4" t="s">
        <v>15</v>
      </c>
      <c r="C16" s="6" t="s">
        <v>24</v>
      </c>
      <c r="D16" s="4">
        <v>72</v>
      </c>
      <c r="E16" s="16">
        <v>1386183.31</v>
      </c>
      <c r="F16" s="16">
        <v>1386183.31</v>
      </c>
      <c r="G16" s="16">
        <v>2772366.62</v>
      </c>
      <c r="H16" s="16">
        <v>8417219.4700000007</v>
      </c>
      <c r="I16" s="6" t="s">
        <v>25</v>
      </c>
    </row>
    <row r="17" spans="1:9" s="7" customFormat="1" ht="33.75" x14ac:dyDescent="0.25">
      <c r="A17" s="23">
        <v>2022</v>
      </c>
      <c r="B17" s="4" t="s">
        <v>15</v>
      </c>
      <c r="C17" s="6" t="s">
        <v>26</v>
      </c>
      <c r="D17" s="4">
        <v>72</v>
      </c>
      <c r="E17" s="16">
        <v>917812.88</v>
      </c>
      <c r="F17" s="16">
        <v>917812.88</v>
      </c>
      <c r="G17" s="16">
        <v>1835625.76</v>
      </c>
      <c r="H17" s="16">
        <v>5499064.4000000004</v>
      </c>
      <c r="I17" s="6" t="s">
        <v>25</v>
      </c>
    </row>
    <row r="18" spans="1:9" s="7" customFormat="1" ht="33.75" x14ac:dyDescent="0.25">
      <c r="A18" s="23">
        <v>2022</v>
      </c>
      <c r="B18" s="4" t="s">
        <v>15</v>
      </c>
      <c r="C18" s="6" t="s">
        <v>27</v>
      </c>
      <c r="D18" s="4">
        <v>72</v>
      </c>
      <c r="E18" s="16">
        <f>288716.4+379077.22</f>
        <v>667793.62</v>
      </c>
      <c r="F18" s="16">
        <v>667793.62</v>
      </c>
      <c r="G18" s="16">
        <v>1335587.24</v>
      </c>
      <c r="H18" s="16">
        <v>4254232.92</v>
      </c>
      <c r="I18" s="6" t="s">
        <v>25</v>
      </c>
    </row>
    <row r="19" spans="1:9" s="7" customFormat="1" ht="33.75" x14ac:dyDescent="0.25">
      <c r="A19" s="23">
        <v>2018</v>
      </c>
      <c r="B19" s="4" t="s">
        <v>15</v>
      </c>
      <c r="C19" s="6" t="s">
        <v>28</v>
      </c>
      <c r="D19" s="4">
        <v>72</v>
      </c>
      <c r="E19" s="16">
        <v>785050</v>
      </c>
      <c r="F19" s="16"/>
      <c r="G19" s="16">
        <v>0</v>
      </c>
      <c r="H19" s="16">
        <v>8074800</v>
      </c>
      <c r="I19" s="6" t="s">
        <v>25</v>
      </c>
    </row>
    <row r="20" spans="1:9" s="7" customFormat="1" ht="33.75" x14ac:dyDescent="0.25">
      <c r="A20" s="23">
        <v>2024</v>
      </c>
      <c r="B20" s="4" t="s">
        <v>15</v>
      </c>
      <c r="C20" s="6" t="s">
        <v>28</v>
      </c>
      <c r="D20" s="4">
        <v>72</v>
      </c>
      <c r="E20" s="16">
        <v>560750</v>
      </c>
      <c r="F20" s="16">
        <v>1345800</v>
      </c>
      <c r="G20" s="16">
        <f>+H20-F20-E20</f>
        <v>6168250</v>
      </c>
      <c r="H20" s="16">
        <v>8074800</v>
      </c>
      <c r="I20" s="6" t="s">
        <v>25</v>
      </c>
    </row>
    <row r="21" spans="1:9" s="7" customFormat="1" ht="33.75" x14ac:dyDescent="0.25">
      <c r="A21" s="23">
        <v>2024</v>
      </c>
      <c r="B21" s="4" t="s">
        <v>15</v>
      </c>
      <c r="C21" s="6" t="s">
        <v>29</v>
      </c>
      <c r="D21" s="4">
        <v>72</v>
      </c>
      <c r="E21" s="16">
        <v>105000</v>
      </c>
      <c r="F21" s="16">
        <v>105000</v>
      </c>
      <c r="G21" s="16">
        <f>+H21-210000</f>
        <v>420000</v>
      </c>
      <c r="H21" s="16">
        <f>105000*6</f>
        <v>630000</v>
      </c>
      <c r="I21" s="6" t="s">
        <v>25</v>
      </c>
    </row>
    <row r="22" spans="1:9" s="7" customFormat="1" ht="18.75" x14ac:dyDescent="0.25">
      <c r="A22" s="23">
        <v>2024</v>
      </c>
      <c r="B22" s="4" t="s">
        <v>15</v>
      </c>
      <c r="C22" s="6" t="s">
        <v>30</v>
      </c>
      <c r="D22" s="4">
        <v>12</v>
      </c>
      <c r="E22" s="16">
        <v>500000</v>
      </c>
      <c r="F22" s="16">
        <v>0</v>
      </c>
      <c r="G22" s="16">
        <v>0</v>
      </c>
      <c r="H22" s="16">
        <f>SUM(E22:G22)</f>
        <v>500000</v>
      </c>
      <c r="I22" s="6"/>
    </row>
    <row r="23" spans="1:9" s="7" customFormat="1" ht="18.75" x14ac:dyDescent="0.25">
      <c r="A23" s="23">
        <v>2025</v>
      </c>
      <c r="B23" s="4" t="s">
        <v>15</v>
      </c>
      <c r="C23" s="6" t="s">
        <v>30</v>
      </c>
      <c r="D23" s="4">
        <v>12</v>
      </c>
      <c r="E23" s="16">
        <v>0</v>
      </c>
      <c r="F23" s="16">
        <v>500000</v>
      </c>
      <c r="G23" s="16">
        <v>0</v>
      </c>
      <c r="H23" s="16">
        <f>SUM(E23:G23)</f>
        <v>500000</v>
      </c>
      <c r="I23" s="6"/>
    </row>
    <row r="24" spans="1:9" s="7" customFormat="1" ht="33.75" x14ac:dyDescent="0.25">
      <c r="A24" s="23">
        <v>2024</v>
      </c>
      <c r="B24" s="4" t="s">
        <v>15</v>
      </c>
      <c r="C24" s="6" t="s">
        <v>32</v>
      </c>
      <c r="D24" s="4">
        <v>72</v>
      </c>
      <c r="E24" s="16">
        <v>1700000</v>
      </c>
      <c r="F24" s="16">
        <v>1700000</v>
      </c>
      <c r="G24" s="16">
        <f>+H24-F24-E24</f>
        <v>6800000</v>
      </c>
      <c r="H24" s="16">
        <v>10200000</v>
      </c>
      <c r="I24" s="6" t="s">
        <v>31</v>
      </c>
    </row>
    <row r="25" spans="1:9" s="7" customFormat="1" ht="33.75" x14ac:dyDescent="0.25">
      <c r="A25" s="23">
        <v>2021</v>
      </c>
      <c r="B25" s="4" t="s">
        <v>15</v>
      </c>
      <c r="C25" s="6" t="s">
        <v>33</v>
      </c>
      <c r="D25" s="4">
        <v>72</v>
      </c>
      <c r="E25" s="16">
        <v>246800</v>
      </c>
      <c r="F25" s="16">
        <v>246800</v>
      </c>
      <c r="G25" s="16">
        <v>287933.32999999996</v>
      </c>
      <c r="H25" s="16">
        <f>246800*6</f>
        <v>1480800</v>
      </c>
      <c r="I25" s="6" t="s">
        <v>31</v>
      </c>
    </row>
    <row r="26" spans="1:9" s="7" customFormat="1" ht="18.75" x14ac:dyDescent="0.25">
      <c r="A26" s="23">
        <v>2022</v>
      </c>
      <c r="B26" s="4" t="s">
        <v>15</v>
      </c>
      <c r="C26" s="6" t="s">
        <v>35</v>
      </c>
      <c r="D26" s="4">
        <v>36</v>
      </c>
      <c r="E26" s="16">
        <v>24450</v>
      </c>
      <c r="F26" s="16">
        <v>0</v>
      </c>
      <c r="G26" s="16">
        <v>0</v>
      </c>
      <c r="H26" s="16">
        <v>48900</v>
      </c>
      <c r="I26" s="6" t="s">
        <v>34</v>
      </c>
    </row>
    <row r="27" spans="1:9" s="7" customFormat="1" ht="22.5" x14ac:dyDescent="0.25">
      <c r="A27" s="23">
        <v>2021</v>
      </c>
      <c r="B27" s="4" t="s">
        <v>15</v>
      </c>
      <c r="C27" s="6" t="s">
        <v>36</v>
      </c>
      <c r="D27" s="4">
        <v>36</v>
      </c>
      <c r="E27" s="16">
        <v>720000</v>
      </c>
      <c r="F27" s="16"/>
      <c r="G27" s="16"/>
      <c r="H27" s="16">
        <v>1945000</v>
      </c>
      <c r="I27" s="6" t="s">
        <v>37</v>
      </c>
    </row>
    <row r="28" spans="1:9" s="7" customFormat="1" ht="22.5" x14ac:dyDescent="0.25">
      <c r="A28" s="23">
        <v>2023</v>
      </c>
      <c r="B28" s="4" t="s">
        <v>15</v>
      </c>
      <c r="C28" s="6" t="s">
        <v>38</v>
      </c>
      <c r="D28" s="4">
        <v>19</v>
      </c>
      <c r="E28" s="16">
        <v>6301216.8099999996</v>
      </c>
      <c r="F28" s="16">
        <v>0</v>
      </c>
      <c r="G28" s="16">
        <v>0</v>
      </c>
      <c r="H28" s="16">
        <v>10313810.619999999</v>
      </c>
      <c r="I28" s="6" t="s">
        <v>39</v>
      </c>
    </row>
    <row r="29" spans="1:9" s="7" customFormat="1" ht="22.5" x14ac:dyDescent="0.25">
      <c r="A29" s="23">
        <v>2023</v>
      </c>
      <c r="B29" s="4" t="s">
        <v>15</v>
      </c>
      <c r="C29" s="6" t="s">
        <v>40</v>
      </c>
      <c r="D29" s="4">
        <v>19</v>
      </c>
      <c r="E29" s="16">
        <v>1409018.16</v>
      </c>
      <c r="F29" s="16">
        <v>0</v>
      </c>
      <c r="G29" s="16">
        <v>0</v>
      </c>
      <c r="H29" s="16">
        <v>2341781.36</v>
      </c>
      <c r="I29" s="6" t="s">
        <v>39</v>
      </c>
    </row>
    <row r="30" spans="1:9" s="7" customFormat="1" ht="33.75" x14ac:dyDescent="0.25">
      <c r="A30" s="23">
        <v>2023</v>
      </c>
      <c r="B30" s="4" t="s">
        <v>41</v>
      </c>
      <c r="C30" s="6" t="s">
        <v>42</v>
      </c>
      <c r="D30" s="4">
        <v>19</v>
      </c>
      <c r="E30" s="16">
        <v>5987472</v>
      </c>
      <c r="F30" s="16">
        <v>0</v>
      </c>
      <c r="G30" s="16">
        <v>0</v>
      </c>
      <c r="H30" s="16">
        <v>8697633.4000000004</v>
      </c>
      <c r="I30" s="6" t="s">
        <v>43</v>
      </c>
    </row>
    <row r="31" spans="1:9" s="7" customFormat="1" ht="18.75" x14ac:dyDescent="0.25">
      <c r="A31" s="23">
        <v>2023</v>
      </c>
      <c r="B31" s="4" t="s">
        <v>15</v>
      </c>
      <c r="C31" s="6" t="s">
        <v>44</v>
      </c>
      <c r="D31" s="4">
        <v>20</v>
      </c>
      <c r="E31" s="16">
        <v>115000</v>
      </c>
      <c r="F31" s="16">
        <v>115000</v>
      </c>
      <c r="G31" s="16">
        <v>0</v>
      </c>
      <c r="H31" s="16">
        <v>230000</v>
      </c>
      <c r="I31" s="6" t="s">
        <v>45</v>
      </c>
    </row>
    <row r="32" spans="1:9" s="7" customFormat="1" ht="18.75" x14ac:dyDescent="0.25">
      <c r="A32" s="23">
        <v>2023</v>
      </c>
      <c r="B32" s="4" t="s">
        <v>15</v>
      </c>
      <c r="C32" s="6" t="s">
        <v>46</v>
      </c>
      <c r="D32" s="4">
        <v>48</v>
      </c>
      <c r="E32" s="16">
        <v>1200000</v>
      </c>
      <c r="F32" s="16">
        <v>1200000</v>
      </c>
      <c r="G32" s="16">
        <v>800000</v>
      </c>
      <c r="H32" s="16">
        <v>4000000</v>
      </c>
      <c r="I32" s="6" t="s">
        <v>47</v>
      </c>
    </row>
    <row r="33" spans="1:9" s="7" customFormat="1" ht="18.75" x14ac:dyDescent="0.25">
      <c r="A33" s="23">
        <v>2023</v>
      </c>
      <c r="B33" s="4" t="s">
        <v>15</v>
      </c>
      <c r="C33" s="6" t="s">
        <v>48</v>
      </c>
      <c r="D33" s="4">
        <v>18</v>
      </c>
      <c r="E33" s="16">
        <v>87000</v>
      </c>
      <c r="F33" s="16">
        <v>7250</v>
      </c>
      <c r="G33" s="16">
        <v>0</v>
      </c>
      <c r="H33" s="16">
        <v>130500</v>
      </c>
      <c r="I33" s="6" t="s">
        <v>49</v>
      </c>
    </row>
    <row r="34" spans="1:9" s="7" customFormat="1" ht="18.75" x14ac:dyDescent="0.25">
      <c r="A34" s="23">
        <v>2024</v>
      </c>
      <c r="B34" s="4" t="s">
        <v>15</v>
      </c>
      <c r="C34" s="6" t="s">
        <v>48</v>
      </c>
      <c r="D34" s="4">
        <v>18</v>
      </c>
      <c r="E34" s="16">
        <v>0</v>
      </c>
      <c r="F34" s="16">
        <v>79750</v>
      </c>
      <c r="G34" s="16">
        <v>50750</v>
      </c>
      <c r="H34" s="16">
        <v>130500</v>
      </c>
      <c r="I34" s="6" t="s">
        <v>49</v>
      </c>
    </row>
    <row r="35" spans="1:9" s="7" customFormat="1" ht="18.75" x14ac:dyDescent="0.25">
      <c r="A35" s="23">
        <v>2023</v>
      </c>
      <c r="B35" s="4" t="s">
        <v>15</v>
      </c>
      <c r="C35" s="6" t="s">
        <v>50</v>
      </c>
      <c r="D35" s="4">
        <v>12</v>
      </c>
      <c r="E35" s="16">
        <v>85000</v>
      </c>
      <c r="F35" s="16">
        <v>0</v>
      </c>
      <c r="G35" s="16">
        <v>0</v>
      </c>
      <c r="H35" s="16">
        <v>200000</v>
      </c>
      <c r="I35" s="6" t="s">
        <v>51</v>
      </c>
    </row>
    <row r="36" spans="1:9" s="7" customFormat="1" ht="18.75" x14ac:dyDescent="0.25">
      <c r="A36" s="23">
        <v>2024</v>
      </c>
      <c r="B36" s="4" t="s">
        <v>15</v>
      </c>
      <c r="C36" s="6" t="s">
        <v>50</v>
      </c>
      <c r="D36" s="4">
        <v>12</v>
      </c>
      <c r="E36" s="16">
        <v>115000</v>
      </c>
      <c r="F36" s="16">
        <v>85000</v>
      </c>
      <c r="G36" s="16">
        <v>0</v>
      </c>
      <c r="H36" s="16">
        <v>200000</v>
      </c>
      <c r="I36" s="6" t="s">
        <v>51</v>
      </c>
    </row>
    <row r="37" spans="1:9" s="21" customFormat="1" ht="18.75" x14ac:dyDescent="0.25">
      <c r="A37" s="23">
        <v>2023</v>
      </c>
      <c r="B37" s="4" t="s">
        <v>15</v>
      </c>
      <c r="C37" s="6" t="s">
        <v>64</v>
      </c>
      <c r="D37" s="4">
        <v>12</v>
      </c>
      <c r="E37" s="16">
        <v>130000</v>
      </c>
      <c r="F37" s="16">
        <v>0</v>
      </c>
      <c r="G37" s="16">
        <v>0</v>
      </c>
      <c r="H37" s="16">
        <v>130000</v>
      </c>
      <c r="I37" s="6" t="s">
        <v>53</v>
      </c>
    </row>
    <row r="38" spans="1:9" s="21" customFormat="1" ht="18.75" x14ac:dyDescent="0.25">
      <c r="A38" s="23">
        <v>2023</v>
      </c>
      <c r="B38" s="4" t="s">
        <v>15</v>
      </c>
      <c r="C38" s="6" t="s">
        <v>65</v>
      </c>
      <c r="D38" s="4">
        <v>24</v>
      </c>
      <c r="E38" s="16">
        <v>60000</v>
      </c>
      <c r="F38" s="16">
        <v>60000</v>
      </c>
      <c r="G38" s="16">
        <v>0</v>
      </c>
      <c r="H38" s="16">
        <v>120000</v>
      </c>
      <c r="I38" s="6" t="s">
        <v>53</v>
      </c>
    </row>
    <row r="39" spans="1:9" s="21" customFormat="1" ht="18.75" x14ac:dyDescent="0.25">
      <c r="A39" s="23">
        <v>2023</v>
      </c>
      <c r="B39" s="4" t="s">
        <v>15</v>
      </c>
      <c r="C39" s="6" t="s">
        <v>66</v>
      </c>
      <c r="D39" s="4">
        <v>24</v>
      </c>
      <c r="E39" s="16">
        <v>65000</v>
      </c>
      <c r="F39" s="16">
        <v>65000</v>
      </c>
      <c r="G39" s="16">
        <v>0</v>
      </c>
      <c r="H39" s="16">
        <v>120000</v>
      </c>
      <c r="I39" s="6" t="s">
        <v>53</v>
      </c>
    </row>
    <row r="40" spans="1:9" s="21" customFormat="1" ht="18.75" x14ac:dyDescent="0.25">
      <c r="A40" s="23">
        <v>2023</v>
      </c>
      <c r="B40" s="4" t="s">
        <v>41</v>
      </c>
      <c r="C40" s="6" t="s">
        <v>68</v>
      </c>
      <c r="D40" s="4">
        <v>12</v>
      </c>
      <c r="E40" s="16">
        <v>130000</v>
      </c>
      <c r="F40" s="16">
        <v>0</v>
      </c>
      <c r="G40" s="16">
        <v>0</v>
      </c>
      <c r="H40" s="16">
        <v>130000</v>
      </c>
      <c r="I40" s="6" t="s">
        <v>53</v>
      </c>
    </row>
    <row r="41" spans="1:9" s="7" customFormat="1" ht="18.75" x14ac:dyDescent="0.25">
      <c r="A41" s="23">
        <v>2023</v>
      </c>
      <c r="B41" s="4" t="s">
        <v>15</v>
      </c>
      <c r="C41" s="6" t="s">
        <v>52</v>
      </c>
      <c r="D41" s="4">
        <v>12</v>
      </c>
      <c r="E41" s="16">
        <v>50000</v>
      </c>
      <c r="F41" s="16"/>
      <c r="G41" s="16">
        <v>0</v>
      </c>
      <c r="H41" s="16">
        <v>130000</v>
      </c>
      <c r="I41" s="6" t="s">
        <v>53</v>
      </c>
    </row>
    <row r="42" spans="1:9" s="7" customFormat="1" ht="18.75" x14ac:dyDescent="0.25">
      <c r="A42" s="23">
        <v>2024</v>
      </c>
      <c r="B42" s="4" t="s">
        <v>15</v>
      </c>
      <c r="C42" s="6" t="s">
        <v>52</v>
      </c>
      <c r="D42" s="4">
        <v>12</v>
      </c>
      <c r="E42" s="16">
        <v>80000</v>
      </c>
      <c r="F42" s="16">
        <v>50000</v>
      </c>
      <c r="G42" s="16"/>
      <c r="H42" s="16">
        <v>130000</v>
      </c>
      <c r="I42" s="6" t="s">
        <v>53</v>
      </c>
    </row>
    <row r="43" spans="1:9" s="7" customFormat="1" ht="18.75" x14ac:dyDescent="0.25">
      <c r="A43" s="23">
        <v>2023</v>
      </c>
      <c r="B43" s="4" t="s">
        <v>15</v>
      </c>
      <c r="C43" s="6" t="s">
        <v>54</v>
      </c>
      <c r="D43" s="4">
        <v>48</v>
      </c>
      <c r="E43" s="16">
        <v>100000</v>
      </c>
      <c r="F43" s="16">
        <v>100000</v>
      </c>
      <c r="G43" s="16">
        <v>100000</v>
      </c>
      <c r="H43" s="16">
        <v>320000</v>
      </c>
      <c r="I43" s="6" t="s">
        <v>55</v>
      </c>
    </row>
    <row r="44" spans="1:9" s="7" customFormat="1" ht="18.75" x14ac:dyDescent="0.25">
      <c r="A44" s="23">
        <v>2023</v>
      </c>
      <c r="B44" s="4" t="s">
        <v>15</v>
      </c>
      <c r="C44" s="6" t="s">
        <v>60</v>
      </c>
      <c r="D44" s="4">
        <v>48</v>
      </c>
      <c r="E44" s="16">
        <v>1106557.3799999999</v>
      </c>
      <c r="F44" s="16">
        <v>1147540.98</v>
      </c>
      <c r="G44" s="16">
        <v>967073.11</v>
      </c>
      <c r="H44" s="16">
        <v>3999860</v>
      </c>
      <c r="I44" s="6" t="s">
        <v>55</v>
      </c>
    </row>
    <row r="45" spans="1:9" s="7" customFormat="1" ht="18.75" x14ac:dyDescent="0.25">
      <c r="A45" s="23">
        <v>2023</v>
      </c>
      <c r="B45" s="4" t="s">
        <v>15</v>
      </c>
      <c r="C45" s="6" t="s">
        <v>61</v>
      </c>
      <c r="D45" s="4">
        <v>48</v>
      </c>
      <c r="E45" s="16">
        <v>2200000</v>
      </c>
      <c r="F45" s="16">
        <v>500000</v>
      </c>
      <c r="G45" s="16">
        <v>500000</v>
      </c>
      <c r="H45" s="16">
        <f>SUM(E45:G45)</f>
        <v>3200000</v>
      </c>
      <c r="I45" s="6" t="s">
        <v>62</v>
      </c>
    </row>
    <row r="46" spans="1:9" s="7" customFormat="1" ht="33.75" x14ac:dyDescent="0.25">
      <c r="A46" s="23">
        <v>2023</v>
      </c>
      <c r="B46" s="4" t="s">
        <v>15</v>
      </c>
      <c r="C46" s="6" t="s">
        <v>70</v>
      </c>
      <c r="D46" s="4">
        <v>36</v>
      </c>
      <c r="E46" s="16">
        <v>140000</v>
      </c>
      <c r="F46" s="16">
        <v>186666.5</v>
      </c>
      <c r="G46" s="16">
        <v>233333.5</v>
      </c>
      <c r="H46" s="16">
        <v>560000</v>
      </c>
      <c r="I46" s="6" t="s">
        <v>71</v>
      </c>
    </row>
    <row r="48" spans="1:9" x14ac:dyDescent="0.2">
      <c r="E48" s="22"/>
      <c r="F48" s="22"/>
      <c r="G48" s="22"/>
      <c r="H48" s="22"/>
    </row>
    <row r="49" spans="5:5" x14ac:dyDescent="0.2">
      <c r="E49" s="22"/>
    </row>
    <row r="50" spans="5:5" x14ac:dyDescent="0.2">
      <c r="E50" s="22"/>
    </row>
  </sheetData>
  <mergeCells count="1">
    <mergeCell ref="A1:I1"/>
  </mergeCells>
  <pageMargins left="0" right="0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F63D6-2041-4AFF-9800-3E1B7942C14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52445-40F8-4573-84C4-6721E9C7E0D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D74CCD8336F84FB8A746D983A5AF01" ma:contentTypeVersion="16" ma:contentTypeDescription="Creare un nuovo documento." ma:contentTypeScope="" ma:versionID="f69e1e0b5ae23f111acc26943b4d328c">
  <xsd:schema xmlns:xsd="http://www.w3.org/2001/XMLSchema" xmlns:xs="http://www.w3.org/2001/XMLSchema" xmlns:p="http://schemas.microsoft.com/office/2006/metadata/properties" xmlns:ns2="5f2d7478-10da-453c-a348-53e3545252c0" xmlns:ns3="42a8111e-54bb-45a0-8aab-932787865a54" targetNamespace="http://schemas.microsoft.com/office/2006/metadata/properties" ma:root="true" ma:fieldsID="42f116cbfba39525a86119af81a12cf8" ns2:_="" ns3:_="">
    <xsd:import namespace="5f2d7478-10da-453c-a348-53e3545252c0"/>
    <xsd:import namespace="42a8111e-54bb-45a0-8aab-932787865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Segnatura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2d7478-10da-453c-a348-53e3545252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Tag immagine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Segnatura" ma:index="21" nillable="true" ma:displayName="Segnatura" ma:internalName="Segnatura">
      <xsd:simpleType>
        <xsd:restriction base="dms:Text">
          <xsd:maxLength value="30"/>
        </xsd:restriction>
      </xsd:simpleType>
    </xsd:element>
    <xsd:element name="_Flow_SignoffStatus" ma:index="22" nillable="true" ma:displayName="Stato consenso" ma:internalName="Stato_x0020_consenso">
      <xsd:simpleType>
        <xsd:restriction base="dms:Text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8111e-54bb-45a0-8aab-932787865a5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2eaedd3-089d-4757-b2e6-01e3d32faea8}" ma:internalName="TaxCatchAll" ma:showField="CatchAllData" ma:web="42a8111e-54bb-45a0-8aab-932787865a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gnatura xmlns="5f2d7478-10da-453c-a348-53e3545252c0" xsi:nil="true"/>
    <TaxCatchAll xmlns="42a8111e-54bb-45a0-8aab-932787865a54" xsi:nil="true"/>
    <_Flow_SignoffStatus xmlns="5f2d7478-10da-453c-a348-53e3545252c0" xsi:nil="true"/>
    <lcf76f155ced4ddcb4097134ff3c332f xmlns="5f2d7478-10da-453c-a348-53e3545252c0">
      <Terms xmlns="http://schemas.microsoft.com/office/infopath/2007/PartnerControls"/>
    </lcf76f155ced4ddcb4097134ff3c332f>
    <SharedWithUsers xmlns="42a8111e-54bb-45a0-8aab-932787865a54">
      <UserInfo>
        <DisplayName>Guagnano Filippo</DisplayName>
        <AccountId>88</AccountId>
        <AccountType/>
      </UserInfo>
      <UserInfo>
        <DisplayName>Renato Baratta</DisplayName>
        <AccountId>544</AccountId>
        <AccountType/>
      </UserInfo>
      <UserInfo>
        <DisplayName>Dottarelli Fabrizio</DisplayName>
        <AccountId>93</AccountId>
        <AccountType/>
      </UserInfo>
      <UserInfo>
        <DisplayName>Valter Cosciotti</DisplayName>
        <AccountId>428</AccountId>
        <AccountType/>
      </UserInfo>
      <UserInfo>
        <DisplayName>Marino Roberto</DisplayName>
        <AccountId>44</AccountId>
        <AccountType/>
      </UserInfo>
      <UserInfo>
        <DisplayName>Tortoreto Francesco</DisplayName>
        <AccountId>38</AccountId>
        <AccountType/>
      </UserInfo>
      <UserInfo>
        <DisplayName>Tramontano Piero</DisplayName>
        <AccountId>26</AccountId>
        <AccountType/>
      </UserInfo>
      <UserInfo>
        <DisplayName>Valentini Leonardo</DisplayName>
        <AccountId>195</AccountId>
        <AccountType/>
      </UserInfo>
      <UserInfo>
        <DisplayName>Melchionda Michele</DisplayName>
        <AccountId>18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D1CFAA7-A896-48ED-B29F-06E5BCE2C3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278DA1-61E6-41B3-8FBC-2DF045FD51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2d7478-10da-453c-a348-53e3545252c0"/>
    <ds:schemaRef ds:uri="42a8111e-54bb-45a0-8aab-932787865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93805-E18D-43A2-9827-A0FCA272EC62}">
  <ds:schemaRefs>
    <ds:schemaRef ds:uri="5f2d7478-10da-453c-a348-53e3545252c0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42a8111e-54bb-45a0-8aab-932787865a54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Fabbisogno 2023-2024</vt:lpstr>
      <vt:lpstr>Foglio2</vt:lpstr>
      <vt:lpstr>Foglio1</vt:lpstr>
      <vt:lpstr>'Fabbisogno 2023-2024'!Area_stampa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Alessandra</dc:creator>
  <cp:keywords/>
  <dc:description/>
  <cp:lastModifiedBy>Picchi Cinzia</cp:lastModifiedBy>
  <cp:revision/>
  <dcterms:created xsi:type="dcterms:W3CDTF">2017-10-27T11:21:23Z</dcterms:created>
  <dcterms:modified xsi:type="dcterms:W3CDTF">2023-12-21T10:26:59Z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0x0101005FD74CCD8336F84FB8A746D983A5AF01</vt:lpwstr>
  </property>
  <property fmtid="{D5CDD505-2E9C-101B-9397-08002B2CF9AE}" pid="3" name="MediaServiceImageTags">
    <vt:lpwstr/>
  </property>
  <property fmtid="{D5CDD505-2E9C-101B-9397-08002B2CF9AE}" pid="4" name="MSIP_Label_5097a60d-5525-435b-8989-8eb48ac0c8cd_Enabled">
    <vt:lpwstr>true</vt:lpwstr>
  </property>
  <property fmtid="{D5CDD505-2E9C-101B-9397-08002B2CF9AE}" pid="5" name="MSIP_Label_5097a60d-5525-435b-8989-8eb48ac0c8cd_SetDate">
    <vt:lpwstr>2023-11-17T07:52:27Z</vt:lpwstr>
  </property>
  <property fmtid="{D5CDD505-2E9C-101B-9397-08002B2CF9AE}" pid="6" name="MSIP_Label_5097a60d-5525-435b-8989-8eb48ac0c8cd_Method">
    <vt:lpwstr>Standard</vt:lpwstr>
  </property>
  <property fmtid="{D5CDD505-2E9C-101B-9397-08002B2CF9AE}" pid="7" name="MSIP_Label_5097a60d-5525-435b-8989-8eb48ac0c8cd_Name">
    <vt:lpwstr>defa4170-0d19-0005-0004-bc88714345d2</vt:lpwstr>
  </property>
  <property fmtid="{D5CDD505-2E9C-101B-9397-08002B2CF9AE}" pid="8" name="MSIP_Label_5097a60d-5525-435b-8989-8eb48ac0c8cd_SiteId">
    <vt:lpwstr>3e90938b-8b27-4762-b4e8-006a8127a119</vt:lpwstr>
  </property>
  <property fmtid="{D5CDD505-2E9C-101B-9397-08002B2CF9AE}" pid="9" name="MSIP_Label_5097a60d-5525-435b-8989-8eb48ac0c8cd_ActionId">
    <vt:lpwstr>59ccef08-da0d-4dfe-9f4d-e1dd93d4d5bd</vt:lpwstr>
  </property>
  <property fmtid="{D5CDD505-2E9C-101B-9397-08002B2CF9AE}" pid="10" name="MSIP_Label_5097a60d-5525-435b-8989-8eb48ac0c8cd_ContentBits">
    <vt:lpwstr>0</vt:lpwstr>
  </property>
</Properties>
</file>